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A_CM\B-PINTURAS DOS IMÓVEIS\CONTRATAÇÃO 2024\PLANILHAS ORÇAMENTÁRIAS\"/>
    </mc:Choice>
  </mc:AlternateContent>
  <bookViews>
    <workbookView xWindow="0" yWindow="0" windowWidth="16380" windowHeight="8190" tabRatio="500" firstSheet="1" activeTab="2"/>
  </bookViews>
  <sheets>
    <sheet name="abc-servicos" sheetId="1" r:id="rId1"/>
    <sheet name="abc-insumos" sheetId="2" r:id="rId2"/>
    <sheet name="LOTE 01 - PLANILHA ANALÍTICA" sheetId="3" r:id="rId3"/>
    <sheet name="LOTE 01(CURITIBA) - BDI" sheetId="4" r:id="rId4"/>
    <sheet name="MAPA COTAÇÕES CIVIL" sheetId="5" r:id="rId5"/>
  </sheets>
  <definedNames>
    <definedName name="__xlfn_IFERROR">NA()</definedName>
    <definedName name="_xlnm.Print_Area" localSheetId="2">'LOTE 01 - PLANILHA ANALÍTICA'!$A$1:$P$151</definedName>
    <definedName name="_xlnm.Print_Area" localSheetId="3">'LOTE 01(CURITIBA) - BDI'!$A$1:$C$21</definedName>
    <definedName name="Excel_BuiltIn_Print_Area" localSheetId="2">'LOTE 01 - PLANILHA ANALÍTICA'!$A:$P</definedName>
    <definedName name="Excel_BuiltIn_Print_Titles" localSheetId="2">'LOTE 01 - PLANILHA ANALÍTICA'!#REF!</definedName>
    <definedName name="_xlnm.Print_Titles" localSheetId="1">'abc-insumos'!$10:$10</definedName>
    <definedName name="_xlnm.Print_Titles" localSheetId="0">'abc-servicos'!$10:$10</definedName>
    <definedName name="_xlnm.Print_Titles" localSheetId="2">'LOTE 01 - PLANILHA ANALÍTICA'!$1:$11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1" i="3" l="1"/>
  <c r="J3" i="5" l="1"/>
  <c r="K3" i="5" s="1"/>
  <c r="I3" i="5"/>
  <c r="C16" i="4"/>
  <c r="C15" i="4"/>
  <c r="C14" i="4"/>
  <c r="C13" i="4"/>
  <c r="C18" i="4" s="1"/>
  <c r="O5" i="3" s="1"/>
  <c r="J148" i="3"/>
  <c r="J147" i="3" s="1"/>
  <c r="M147" i="3" s="1"/>
  <c r="I147" i="3"/>
  <c r="L147" i="3" s="1"/>
  <c r="N147" i="3" s="1"/>
  <c r="J144" i="3"/>
  <c r="J142" i="3" s="1"/>
  <c r="M142" i="3" s="1"/>
  <c r="I143" i="3"/>
  <c r="R143" i="3" s="1"/>
  <c r="I142" i="3"/>
  <c r="L142" i="3" s="1"/>
  <c r="N142" i="3" s="1"/>
  <c r="J139" i="3"/>
  <c r="J137" i="3" s="1"/>
  <c r="M137" i="3" s="1"/>
  <c r="I138" i="3"/>
  <c r="I137" i="3"/>
  <c r="L137" i="3" s="1"/>
  <c r="J132" i="3"/>
  <c r="I131" i="3"/>
  <c r="I130" i="3"/>
  <c r="L129" i="3"/>
  <c r="J129" i="3"/>
  <c r="M129" i="3" s="1"/>
  <c r="I129" i="3"/>
  <c r="K129" i="3" s="1"/>
  <c r="J127" i="3"/>
  <c r="I126" i="3"/>
  <c r="I124" i="3" s="1"/>
  <c r="I125" i="3"/>
  <c r="R125" i="3" s="1"/>
  <c r="J124" i="3"/>
  <c r="M124" i="3" s="1"/>
  <c r="J122" i="3"/>
  <c r="I121" i="3"/>
  <c r="I120" i="3"/>
  <c r="I119" i="3"/>
  <c r="L119" i="3" s="1"/>
  <c r="J116" i="3"/>
  <c r="I115" i="3"/>
  <c r="I114" i="3"/>
  <c r="I113" i="3" s="1"/>
  <c r="J111" i="3"/>
  <c r="I110" i="3"/>
  <c r="I108" i="3" s="1"/>
  <c r="I109" i="3"/>
  <c r="I106" i="3"/>
  <c r="I102" i="3" s="1"/>
  <c r="I105" i="3"/>
  <c r="J104" i="3"/>
  <c r="J103" i="3"/>
  <c r="J102" i="3"/>
  <c r="M102" i="3" s="1"/>
  <c r="J100" i="3"/>
  <c r="I99" i="3"/>
  <c r="I98" i="3" s="1"/>
  <c r="J98" i="3"/>
  <c r="M98" i="3" s="1"/>
  <c r="I95" i="3"/>
  <c r="J94" i="3"/>
  <c r="J93" i="3"/>
  <c r="R93" i="3" s="1"/>
  <c r="L92" i="3"/>
  <c r="J92" i="3"/>
  <c r="M92" i="3" s="1"/>
  <c r="N92" i="3" s="1"/>
  <c r="I92" i="3"/>
  <c r="K92" i="3" s="1"/>
  <c r="I90" i="3"/>
  <c r="I89" i="3"/>
  <c r="J88" i="3"/>
  <c r="J87" i="3"/>
  <c r="J86" i="3" s="1"/>
  <c r="M86" i="3" s="1"/>
  <c r="I83" i="3"/>
  <c r="J82" i="3"/>
  <c r="J81" i="3"/>
  <c r="J80" i="3" s="1"/>
  <c r="M80" i="3" s="1"/>
  <c r="I80" i="3"/>
  <c r="L80" i="3" s="1"/>
  <c r="N80" i="3" s="1"/>
  <c r="I78" i="3"/>
  <c r="I74" i="3" s="1"/>
  <c r="I77" i="3"/>
  <c r="J76" i="3"/>
  <c r="J75" i="3"/>
  <c r="J74" i="3" s="1"/>
  <c r="M74" i="3" s="1"/>
  <c r="I72" i="3"/>
  <c r="J71" i="3"/>
  <c r="J70" i="3"/>
  <c r="L69" i="3"/>
  <c r="J69" i="3"/>
  <c r="M69" i="3" s="1"/>
  <c r="N69" i="3" s="1"/>
  <c r="I69" i="3"/>
  <c r="K69" i="3" s="1"/>
  <c r="J66" i="3"/>
  <c r="J65" i="3"/>
  <c r="I64" i="3"/>
  <c r="R64" i="3" s="1"/>
  <c r="I63" i="3"/>
  <c r="I62" i="3" s="1"/>
  <c r="I60" i="3"/>
  <c r="R60" i="3" s="1"/>
  <c r="I59" i="3"/>
  <c r="I55" i="3" s="1"/>
  <c r="I58" i="3"/>
  <c r="J57" i="3"/>
  <c r="J56" i="3"/>
  <c r="J55" i="3" s="1"/>
  <c r="M55" i="3" s="1"/>
  <c r="J50" i="3"/>
  <c r="J49" i="3"/>
  <c r="I48" i="3"/>
  <c r="I47" i="3" s="1"/>
  <c r="J47" i="3"/>
  <c r="M47" i="3" s="1"/>
  <c r="J45" i="3"/>
  <c r="I44" i="3"/>
  <c r="I43" i="3" s="1"/>
  <c r="J43" i="3"/>
  <c r="M43" i="3" s="1"/>
  <c r="J41" i="3"/>
  <c r="J40" i="3"/>
  <c r="I39" i="3"/>
  <c r="I38" i="3" s="1"/>
  <c r="M38" i="3"/>
  <c r="J38" i="3"/>
  <c r="J36" i="3"/>
  <c r="J35" i="3"/>
  <c r="I34" i="3"/>
  <c r="I33" i="3"/>
  <c r="R33" i="3" s="1"/>
  <c r="I32" i="3"/>
  <c r="L32" i="3" s="1"/>
  <c r="I30" i="3"/>
  <c r="I29" i="3"/>
  <c r="R29" i="3" s="1"/>
  <c r="J28" i="3"/>
  <c r="J27" i="3"/>
  <c r="M26" i="3"/>
  <c r="J26" i="3"/>
  <c r="J24" i="3"/>
  <c r="J23" i="3"/>
  <c r="J22" i="3"/>
  <c r="N21" i="3"/>
  <c r="M21" i="3"/>
  <c r="L21" i="3"/>
  <c r="K21" i="3"/>
  <c r="J21" i="3"/>
  <c r="I21" i="3"/>
  <c r="J19" i="3"/>
  <c r="I18" i="3"/>
  <c r="I17" i="3" s="1"/>
  <c r="M17" i="3"/>
  <c r="J17" i="3"/>
  <c r="M15" i="3"/>
  <c r="L15" i="3"/>
  <c r="K15" i="3"/>
  <c r="G43" i="2"/>
  <c r="G20" i="2"/>
  <c r="F22" i="1"/>
  <c r="K102" i="3" l="1"/>
  <c r="L102" i="3"/>
  <c r="N102" i="3" s="1"/>
  <c r="R111" i="3"/>
  <c r="K74" i="3"/>
  <c r="L74" i="3"/>
  <c r="N74" i="3" s="1"/>
  <c r="O80" i="3"/>
  <c r="P80" i="3" s="1"/>
  <c r="P21" i="3"/>
  <c r="L47" i="3"/>
  <c r="N47" i="3" s="1"/>
  <c r="K47" i="3"/>
  <c r="R115" i="3"/>
  <c r="L62" i="3"/>
  <c r="L108" i="3"/>
  <c r="R66" i="3"/>
  <c r="R35" i="3"/>
  <c r="R83" i="3"/>
  <c r="K98" i="3"/>
  <c r="L98" i="3"/>
  <c r="N98" i="3" s="1"/>
  <c r="N129" i="3"/>
  <c r="R130" i="3"/>
  <c r="L43" i="3"/>
  <c r="N43" i="3" s="1"/>
  <c r="K43" i="3"/>
  <c r="L124" i="3"/>
  <c r="N124" i="3" s="1"/>
  <c r="K124" i="3"/>
  <c r="R65" i="3"/>
  <c r="P147" i="3"/>
  <c r="O147" i="3"/>
  <c r="O69" i="3"/>
  <c r="P69" i="3" s="1"/>
  <c r="R116" i="3"/>
  <c r="R88" i="3"/>
  <c r="O142" i="3"/>
  <c r="P142" i="3" s="1"/>
  <c r="R110" i="3"/>
  <c r="R82" i="3"/>
  <c r="R34" i="3"/>
  <c r="R30" i="3"/>
  <c r="R132" i="3"/>
  <c r="R109" i="3"/>
  <c r="R105" i="3"/>
  <c r="R81" i="3"/>
  <c r="R77" i="3"/>
  <c r="R58" i="3"/>
  <c r="R59" i="3"/>
  <c r="R131" i="3"/>
  <c r="R127" i="3"/>
  <c r="R104" i="3"/>
  <c r="R100" i="3"/>
  <c r="R95" i="3"/>
  <c r="R76" i="3"/>
  <c r="R72" i="3"/>
  <c r="R57" i="3"/>
  <c r="R50" i="3"/>
  <c r="R28" i="3"/>
  <c r="R24" i="3"/>
  <c r="R63" i="3"/>
  <c r="O21" i="3"/>
  <c r="R41" i="3"/>
  <c r="R23" i="3"/>
  <c r="R87" i="3"/>
  <c r="R49" i="3"/>
  <c r="R45" i="3"/>
  <c r="R27" i="3"/>
  <c r="R19" i="3"/>
  <c r="R15" i="3"/>
  <c r="R114" i="3"/>
  <c r="R48" i="3"/>
  <c r="R44" i="3"/>
  <c r="R40" i="3"/>
  <c r="R36" i="3"/>
  <c r="R22" i="3"/>
  <c r="R18" i="3"/>
  <c r="R106" i="3"/>
  <c r="R78" i="3"/>
  <c r="R70" i="3"/>
  <c r="R71" i="3"/>
  <c r="R89" i="3"/>
  <c r="R103" i="3"/>
  <c r="R120" i="3"/>
  <c r="O92" i="3"/>
  <c r="P92" i="3"/>
  <c r="N32" i="3"/>
  <c r="R94" i="3"/>
  <c r="L113" i="3"/>
  <c r="N113" i="3" s="1"/>
  <c r="K113" i="3"/>
  <c r="L17" i="3"/>
  <c r="N17" i="3" s="1"/>
  <c r="K17" i="3"/>
  <c r="L38" i="3"/>
  <c r="N38" i="3" s="1"/>
  <c r="K38" i="3"/>
  <c r="R90" i="3"/>
  <c r="T121" i="3"/>
  <c r="T151" i="3" s="1"/>
  <c r="S7" i="3" s="1"/>
  <c r="N137" i="3"/>
  <c r="K55" i="3"/>
  <c r="L55" i="3"/>
  <c r="N55" i="3" s="1"/>
  <c r="R122" i="3"/>
  <c r="R138" i="3"/>
  <c r="G14" i="2"/>
  <c r="F16" i="1"/>
  <c r="F34" i="1"/>
  <c r="J32" i="3"/>
  <c r="M32" i="3" s="1"/>
  <c r="M151" i="3" s="1"/>
  <c r="R39" i="3"/>
  <c r="G15" i="2"/>
  <c r="G21" i="2"/>
  <c r="G27" i="2"/>
  <c r="G33" i="2"/>
  <c r="G39" i="2"/>
  <c r="N15" i="3"/>
  <c r="K32" i="3"/>
  <c r="J108" i="3"/>
  <c r="M108" i="3" s="1"/>
  <c r="K137" i="3"/>
  <c r="K142" i="3"/>
  <c r="K147" i="3"/>
  <c r="F17" i="1"/>
  <c r="F29" i="1"/>
  <c r="K80" i="3"/>
  <c r="I86" i="3"/>
  <c r="G38" i="2"/>
  <c r="F28" i="1"/>
  <c r="F11" i="1"/>
  <c r="G11" i="1" s="1"/>
  <c r="F23" i="1"/>
  <c r="F35" i="1"/>
  <c r="G16" i="2"/>
  <c r="G22" i="2"/>
  <c r="G28" i="2"/>
  <c r="G34" i="2"/>
  <c r="G40" i="2"/>
  <c r="J62" i="3"/>
  <c r="M62" i="3" s="1"/>
  <c r="J113" i="3"/>
  <c r="M113" i="3" s="1"/>
  <c r="G26" i="2"/>
  <c r="F18" i="1"/>
  <c r="F30" i="1"/>
  <c r="G11" i="2"/>
  <c r="H11" i="2" s="1"/>
  <c r="G17" i="2"/>
  <c r="G23" i="2"/>
  <c r="G29" i="2"/>
  <c r="G35" i="2"/>
  <c r="G41" i="2"/>
  <c r="R56" i="3"/>
  <c r="R75" i="3"/>
  <c r="R99" i="3"/>
  <c r="J119" i="3"/>
  <c r="M119" i="3" s="1"/>
  <c r="N119" i="3" s="1"/>
  <c r="R126" i="3"/>
  <c r="F15" i="1"/>
  <c r="G32" i="2"/>
  <c r="F12" i="1"/>
  <c r="G12" i="1" s="1"/>
  <c r="F24" i="1"/>
  <c r="F13" i="1"/>
  <c r="G13" i="1" s="1"/>
  <c r="F19" i="1"/>
  <c r="F25" i="1"/>
  <c r="F31" i="1"/>
  <c r="G18" i="2"/>
  <c r="G36" i="2"/>
  <c r="G42" i="2"/>
  <c r="I26" i="3"/>
  <c r="G12" i="2"/>
  <c r="G24" i="2"/>
  <c r="F14" i="1"/>
  <c r="F20" i="1"/>
  <c r="F26" i="1"/>
  <c r="F32" i="1"/>
  <c r="R148" i="3"/>
  <c r="G30" i="2"/>
  <c r="G13" i="2"/>
  <c r="G19" i="2"/>
  <c r="G25" i="2"/>
  <c r="G31" i="2"/>
  <c r="G37" i="2"/>
  <c r="F21" i="1"/>
  <c r="F27" i="1"/>
  <c r="F33" i="1"/>
  <c r="R139" i="3"/>
  <c r="S144" i="3"/>
  <c r="S151" i="3" s="1"/>
  <c r="S6" i="3" s="1"/>
  <c r="O119" i="3" l="1"/>
  <c r="P119" i="3"/>
  <c r="O17" i="3"/>
  <c r="P17" i="3" s="1"/>
  <c r="O47" i="3"/>
  <c r="P47" i="3" s="1"/>
  <c r="P113" i="3"/>
  <c r="O113" i="3"/>
  <c r="L26" i="3"/>
  <c r="K26" i="3"/>
  <c r="O55" i="3"/>
  <c r="P55" i="3" s="1"/>
  <c r="P32" i="3"/>
  <c r="O32" i="3"/>
  <c r="O124" i="3"/>
  <c r="P124" i="3"/>
  <c r="O74" i="3"/>
  <c r="P74" i="3" s="1"/>
  <c r="G14" i="1"/>
  <c r="G15" i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L86" i="3"/>
  <c r="N86" i="3" s="1"/>
  <c r="K86" i="3"/>
  <c r="P137" i="3"/>
  <c r="P134" i="3" s="1"/>
  <c r="O137" i="3"/>
  <c r="O129" i="3"/>
  <c r="P129" i="3" s="1"/>
  <c r="H12" i="2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O43" i="3"/>
  <c r="P43" i="3" s="1"/>
  <c r="K108" i="3"/>
  <c r="O15" i="3"/>
  <c r="N108" i="3"/>
  <c r="R151" i="3"/>
  <c r="K119" i="3"/>
  <c r="K62" i="3"/>
  <c r="O102" i="3"/>
  <c r="P102" i="3" s="1"/>
  <c r="O98" i="3"/>
  <c r="P98" i="3" s="1"/>
  <c r="O38" i="3"/>
  <c r="P38" i="3" s="1"/>
  <c r="N62" i="3"/>
  <c r="O108" i="3" l="1"/>
  <c r="P108" i="3" s="1"/>
  <c r="O86" i="3"/>
  <c r="P86" i="3" s="1"/>
  <c r="S8" i="3"/>
  <c r="S5" i="3"/>
  <c r="N26" i="3"/>
  <c r="L151" i="3"/>
  <c r="O62" i="3"/>
  <c r="P62" i="3" s="1"/>
  <c r="P52" i="3" s="1"/>
  <c r="P15" i="3"/>
  <c r="T5" i="3" l="1"/>
  <c r="O26" i="3"/>
  <c r="O151" i="3" s="1"/>
  <c r="N151" i="3"/>
  <c r="T8" i="3"/>
  <c r="T6" i="3"/>
  <c r="T7" i="3"/>
  <c r="P26" i="3" l="1"/>
  <c r="P13" i="3" s="1"/>
  <c r="P151" i="3" s="1"/>
</calcChain>
</file>

<file path=xl/sharedStrings.xml><?xml version="1.0" encoding="utf-8"?>
<sst xmlns="http://schemas.openxmlformats.org/spreadsheetml/2006/main" count="657" uniqueCount="240">
  <si>
    <t>TRIBUNAL REGIONAL DO TRABALHO</t>
  </si>
  <si>
    <t>EXECUÇÃO DE SERVIÇOS DE PINTURA EM IMÓVEIS DIVERSOS DO REGIONAL - TRT9</t>
  </si>
  <si>
    <t>LOTE 01 - SETORIAL CURITIBA</t>
  </si>
  <si>
    <t>OBRA:</t>
  </si>
  <si>
    <t>LOCAL:</t>
  </si>
  <si>
    <t>CURVA ABC DE SERVIÇOS</t>
  </si>
  <si>
    <t>ITENS</t>
  </si>
  <si>
    <t>DESCRIÇÃO</t>
  </si>
  <si>
    <t>UNID</t>
  </si>
  <si>
    <t>QUANT</t>
  </si>
  <si>
    <t>VALOR (R$)</t>
  </si>
  <si>
    <t>%</t>
  </si>
  <si>
    <t>% ACUM</t>
  </si>
  <si>
    <t>2.3</t>
  </si>
  <si>
    <t>PINTURA LATEX ACRILICA AMBIENTES EXTERNOS - TINTA LATEX ACRILICA SUPER PREMIUM, EM COR -  duas demão. TINTA SUPERLAVÁVEL, REF. AQUACRYL SHERWIN WILLIANS, CORAL SUPERLAVÁVEL OU SUVINIL LIMPEZA TOTAL.</t>
  </si>
  <si>
    <t>M2</t>
  </si>
  <si>
    <t>1.1</t>
  </si>
  <si>
    <t>MESTRE DE OBRAS- período integral - 220h/mês</t>
  </si>
  <si>
    <t>MES</t>
  </si>
  <si>
    <t>2.5</t>
  </si>
  <si>
    <t>Revestimento texturizado de alta camada, aplicado com desempenadeira</t>
  </si>
  <si>
    <t>2.7</t>
  </si>
  <si>
    <t>PINTURA LATEX ACRILICA AMBIENTES INTERNOS/EXTERNOS, duas demão - em COR</t>
  </si>
  <si>
    <t>2.4</t>
  </si>
  <si>
    <t>Textura acrílica em parede com uma demão</t>
  </si>
  <si>
    <t>1.2</t>
  </si>
  <si>
    <t>LIMPEZA DE FACHADAS, MUROS, ELEMENTOS DE FECHAMENTO E CALÇADAS - UTILIZANDO LAVADORA DE ALTA PRESSAO</t>
  </si>
  <si>
    <t>1.6</t>
  </si>
  <si>
    <t>IMPERMEABILIZAÇÃO DE SUPERFÍCIE COM MEMBRANA À BASE DE RESINA ACRÍLICA,DEMÃOS. AF_09/2023</t>
  </si>
  <si>
    <t>M²</t>
  </si>
  <si>
    <t>1.5</t>
  </si>
  <si>
    <t>IMPERMEABILIZAÇÃO DE SUPERFÍCIE COM MEMBRANA À BASE DE POLIURETANO, 2 DEMÃOS. AF 09/2023</t>
  </si>
  <si>
    <t>2.6</t>
  </si>
  <si>
    <t xml:space="preserve">EMASSAMENTO COM MASSA PVA- duas demão </t>
  </si>
  <si>
    <t>2.14</t>
  </si>
  <si>
    <t>PINTURA COM TINTA ALQUÍDICA DE ACABAMENTO (ESMALTE SINTÉTICO ACETINADO) APLICADA A ROLO OU PINCEL SOBRE SUPERFÍCIES METÁLICAS EXECUTADO EM OBRA (POR DEMÃO). AF_01/2020</t>
  </si>
  <si>
    <t>2.13</t>
  </si>
  <si>
    <t>PINTURA COM TINTA ALQUÍDICA DE ACABAMENTO (ESMALTE SINTÉTICO ACETINADO) PULVERIZADA SOBRE SUPERFÍCIES METÁLICAS EXECUTADO EM OBRA (POR DEMÃO). AF_01/2020_P</t>
  </si>
  <si>
    <t>1.3</t>
  </si>
  <si>
    <t>MONTAGEM E DESMONTAGEM DE ANDAIME MODULAR FACHADEIRO, COM PISO METÁLICO, PARA EDIFICAÇÕES COM MÚLTIPLOS PAVIMENTOS (EXCLUSIVE ANDAIME E LIMPEZA). AF_11/2017</t>
  </si>
  <si>
    <t>3.3</t>
  </si>
  <si>
    <t>LIMPEZA GERAL FINAL DE OBRA</t>
  </si>
  <si>
    <t>2.12</t>
  </si>
  <si>
    <t>PREPARO DE ELEMENTOS METÁLICOS - LIXAMENTO, LIMPEZA E APLICAÇÃO DE CONVERTEDOR DE FERRUGEM</t>
  </si>
  <si>
    <t>2.9</t>
  </si>
  <si>
    <t>EMASSAMENTO DE ESQUADRIA DE MADEIRA COM MASSA CORRIDA COM DUAS DEMÃO, PARA PINTURA EM ÓLEO OU ESMALTE.</t>
  </si>
  <si>
    <t>m²</t>
  </si>
  <si>
    <t>2.10</t>
  </si>
  <si>
    <t>PINTURA TINTA DE ACABAMENTO (PIGMENTADA) ESMALTE SINTÉTICO ACETINADO EM MADEIRA, 2 DEMÃOS. AF_01/2021</t>
  </si>
  <si>
    <t>2.1</t>
  </si>
  <si>
    <t xml:space="preserve">PINTURA DE PISO COM TINTA ACRÍLICA, APLICAÇÃO MANUAL, 2 DEMÃOS, INCLUSO FUNDO PREPARADOR. </t>
  </si>
  <si>
    <t>1.7</t>
  </si>
  <si>
    <t>COLOCAÇÃO DE FITA PROTETORA PARA PINTURA. AF_01/2020</t>
  </si>
  <si>
    <t>2.11</t>
  </si>
  <si>
    <t>PINTURA VERNIZ (INCOLOR) POLIURETÂNICO (RESINA ALQUÍDICA MODIFICADA) EM MADEIRA, 2 DEMÃOS. AF_01/2021</t>
  </si>
  <si>
    <t>1.4</t>
  </si>
  <si>
    <t>BATE CADEIRA DE MDF, COM REVESTIMENTO MELÁMINICO - e= 9 mm - LARGURA 15  cm</t>
  </si>
  <si>
    <t>M</t>
  </si>
  <si>
    <t>3.1</t>
  </si>
  <si>
    <t>TRATAMENTO DE JUNTA DE DILATAÇÃO COM SELANTE PU.</t>
  </si>
  <si>
    <t>2.2</t>
  </si>
  <si>
    <t>PINTURA ACRILICA DE FAIXAS DE DEMARCACAO EM QUADRA POLIESPORTIVA, 5 CM DE LARGURA</t>
  </si>
  <si>
    <t>1.8</t>
  </si>
  <si>
    <t xml:space="preserve">APLICAÇÃO DE LONA PLÁSTICA PARA EXECUÇÃO DE PAVIMENTOS DE CONCRETO. AF_04/2022 </t>
  </si>
  <si>
    <t>2.8</t>
  </si>
  <si>
    <t>LIXAMENTO DE MADEIRA PARA APLICAÇÃO DE FUNDO OU PINTURA. AF_01/2021</t>
  </si>
  <si>
    <t>3.2</t>
  </si>
  <si>
    <t>ENTELAMENTO de superfície sujeita a trinca, largura da tela adesiva 25cm</t>
  </si>
  <si>
    <t>TOTAL</t>
  </si>
  <si>
    <t>CURVA ABC DE INSUMOS</t>
  </si>
  <si>
    <t>TABELA</t>
  </si>
  <si>
    <t>CÓDIGO</t>
  </si>
  <si>
    <t>SINAPI</t>
  </si>
  <si>
    <t>88310</t>
  </si>
  <si>
    <t>PINTOR COM ENCARGOS COMPLEMENTARES</t>
  </si>
  <si>
    <t>H</t>
  </si>
  <si>
    <t>94295</t>
  </si>
  <si>
    <t>88316</t>
  </si>
  <si>
    <t>SERVENTE COM ENCARGOS COMPLEMENTARES</t>
  </si>
  <si>
    <t>34546</t>
  </si>
  <si>
    <t>REVESTIMENTO TEXTURIZADO EM BAIXO RELEVO COM RANHURAS</t>
  </si>
  <si>
    <t>KG</t>
  </si>
  <si>
    <t>43624</t>
  </si>
  <si>
    <t>TINTA LATEX ACRILICA SUPER PREMIUM, EM COR. TINTA SUPERLAVÁVEL, REF. AQUACRYL SHERWIN WILLIANS, CORAL SUPERLAVÁVEL OU SUVINIL LIMPEZA TOTAL.</t>
  </si>
  <si>
    <t>L</t>
  </si>
  <si>
    <t>7356</t>
  </si>
  <si>
    <t>TINTA ACRILICA PREMIUM, EM COR</t>
  </si>
  <si>
    <t>UN</t>
  </si>
  <si>
    <t>43148</t>
  </si>
  <si>
    <t>MEMBRANA IMPERMEABILIZANTE A BASE DE POLIURETANO</t>
  </si>
  <si>
    <t>43147</t>
  </si>
  <si>
    <t>MEMBRANA IMPERMEABILIZANTE ACRILICA MONOCOMPONENTE</t>
  </si>
  <si>
    <t>88270</t>
  </si>
  <si>
    <t>IMPERMEABILIZADOR COM ENCARGOS COMPLEMENTARES</t>
  </si>
  <si>
    <t>88278</t>
  </si>
  <si>
    <t>MONTADOR DE ESTRUTURA METÁLICA COM ENCARGOS COMPLEMENTARES</t>
  </si>
  <si>
    <t>7311</t>
  </si>
  <si>
    <t>TINTA ESMALTE SINTETICO PREMIUM ACETINADO</t>
  </si>
  <si>
    <t>43626</t>
  </si>
  <si>
    <t xml:space="preserve">MASSA CORRIDA PARA SUPERFICIES DE AMBIENTES INTERNOS    </t>
  </si>
  <si>
    <t>GL</t>
  </si>
  <si>
    <t>746</t>
  </si>
  <si>
    <t>LAVADORA DE ALTA PRESSAO (LAVA - JATO) PARA AGUA FRIA, PRESSAO DE OPERACAOENTRE 1400 E 1900 LIB/POL2, VAZAO MAXIMA ENTRE 400 E 700 L/H, POTENCIA DE OPERACAO ENTRE 2,50 E 3,00 CV</t>
  </si>
  <si>
    <t>UD</t>
  </si>
  <si>
    <t>6085</t>
  </si>
  <si>
    <t>SELADOR ACRILICO OPACO PREMIUM INTERIOR/EXTERIOR</t>
  </si>
  <si>
    <t>44072</t>
  </si>
  <si>
    <t>PRIMER EPOXI / EPOXIDICO</t>
  </si>
  <si>
    <t>43652</t>
  </si>
  <si>
    <t>MASSA PARA MADEIRA - INTERIOR E EXTERIOR</t>
  </si>
  <si>
    <t>kg</t>
  </si>
  <si>
    <t>88243</t>
  </si>
  <si>
    <t>AJUDANTE ESPECIALIZADO COM ENCARGOS COMPLEMENTARES</t>
  </si>
  <si>
    <t>7348</t>
  </si>
  <si>
    <t>TINTA ACRILICA PREMIUM PARA  PISO</t>
  </si>
  <si>
    <t>100251</t>
  </si>
  <si>
    <t>TRANSPORTE HORIZONTAL MANUAL, DE TUBO DE AÇO CARBONO LEVE OU MÉDIO, PRETO OU GALVANIZADO, COM DIÂMETRO MAIOR QUE 32 MM E MENOR OU IGUAL A 65 MM (UNIDADE: MXKM). AF_07/2019</t>
  </si>
  <si>
    <t>3768</t>
  </si>
  <si>
    <t>LIXA EM FOLHA PARA FERRO, NUMERO 150</t>
  </si>
  <si>
    <t>Cotação</t>
  </si>
  <si>
    <t>1</t>
  </si>
  <si>
    <t>CONVERTEDOR DE FERRUGEM</t>
  </si>
  <si>
    <t>88262</t>
  </si>
  <si>
    <t>CARPINTEIRO DE FORMAS COM ENCARGOS COMPLEMENTARES</t>
  </si>
  <si>
    <t>42408</t>
  </si>
  <si>
    <t>LONA PLASTICA EXTRA FORTE PRETA, E = 200 MICRA</t>
  </si>
  <si>
    <t>5318</t>
  </si>
  <si>
    <t>DILUENTE AGUARRAS</t>
  </si>
  <si>
    <t>34670</t>
  </si>
  <si>
    <t>CHAPA DE MDF BRANCO LISO 2 FACES, E = 9 MM, DE *2,75 X 1,85* M</t>
  </si>
  <si>
    <t>10478</t>
  </si>
  <si>
    <t>VERNIZ POLIURETANO BRILHANTE PARA MADEIRA, COM FILTRO SOLAR, USO INTERNO E EXTERNO</t>
  </si>
  <si>
    <t>142</t>
  </si>
  <si>
    <t>SELANTE ELASTICO MONOCOMPONENTE A BASE DE POLIURETANO (PU) PARA JUNTAS DIVERSAs</t>
  </si>
  <si>
    <t>310ML</t>
  </si>
  <si>
    <t>12815</t>
  </si>
  <si>
    <t>FITA CREPE ROLO DE 25 MM X 50 M</t>
  </si>
  <si>
    <t>TCPO</t>
  </si>
  <si>
    <t>INSUMO</t>
  </si>
  <si>
    <t>Tela de poliéster adesiva largura 250mm</t>
  </si>
  <si>
    <t>m</t>
  </si>
  <si>
    <t>3767</t>
  </si>
  <si>
    <t>LIXA EM FOLHA PARA PAREDE OU MADEIRA, NUMERO 120 (COR VERMELHA)</t>
  </si>
  <si>
    <t>88309</t>
  </si>
  <si>
    <t>PEDREIRO COM ENCARGOS COMPLEMENTARES</t>
  </si>
  <si>
    <t>38383</t>
  </si>
  <si>
    <t xml:space="preserve">LIXA D'AGUA EM FOLHA, GRAO 100  </t>
  </si>
  <si>
    <t>un</t>
  </si>
  <si>
    <t>11055</t>
  </si>
  <si>
    <t>PARAFUSO ROSCA SOBERBA ZINCADO CABECA CHATA FENDA SIMPLES 3,5 X 25 MM (1 ")</t>
  </si>
  <si>
    <t>TRIBUNAL REGIONAL DO TRABALHO
EXECUÇÃO DE SERVIÇOS DE PINTURA EM IMÓVEIS DIVERSOS DO REGIONAL - TRT9
LOTE 01 - SETORIAL CURITIBA</t>
  </si>
  <si>
    <t>ESTATÍSTICA DAS FONTES DE PREÇOS</t>
  </si>
  <si>
    <t>BDI:</t>
  </si>
  <si>
    <t>DATA DO ORÇAMENTO</t>
  </si>
  <si>
    <t>DATA SINAPI</t>
  </si>
  <si>
    <t>COTAÇÃO</t>
  </si>
  <si>
    <t>DATA TCPO:</t>
  </si>
  <si>
    <t>ITEM</t>
  </si>
  <si>
    <t>UNID.</t>
  </si>
  <si>
    <t>CORFICIENTE</t>
  </si>
  <si>
    <t>CUSTO INSUMO</t>
  </si>
  <si>
    <t>QUANTIDADE</t>
  </si>
  <si>
    <t>PREÇO UNITÁRIO</t>
  </si>
  <si>
    <t>PREÇO TOTAL</t>
  </si>
  <si>
    <t>BDI (R$)</t>
  </si>
  <si>
    <t>TOTAL COM BDI
(R$)</t>
  </si>
  <si>
    <t>MATERIAL
(R$)</t>
  </si>
  <si>
    <t>MÃO DE OBRA
(R$)</t>
  </si>
  <si>
    <t>TOTAL
(R$)</t>
  </si>
  <si>
    <t>LIMPEZA DE SUPERFICIES, PREPARO DE SUPERFICIE, EMULSÕES, ANDAIMES E PROTETOR DE PAREDE</t>
  </si>
  <si>
    <t>TRT</t>
  </si>
  <si>
    <t>97063</t>
  </si>
  <si>
    <t>PINTURAS</t>
  </si>
  <si>
    <t>PINTURA EM PISO</t>
  </si>
  <si>
    <t>UM</t>
  </si>
  <si>
    <t>TINTA ACRILICA PREMIUM PARA PISO</t>
  </si>
  <si>
    <t>PINTURAS E TEXTURAS EXTERNAS - PAREDES E MUROS</t>
  </si>
  <si>
    <t>ADAPTADO
95626</t>
  </si>
  <si>
    <t>24.103.000165.SER</t>
  </si>
  <si>
    <t>SERVENTE</t>
  </si>
  <si>
    <t>PINTOR</t>
  </si>
  <si>
    <t>SELADOR</t>
  </si>
  <si>
    <t>24.103.000160.SER</t>
  </si>
  <si>
    <t>PINTURA EM PAREDES E FORROS INTERNOS</t>
  </si>
  <si>
    <t>PINTURAS EM MADEIRA</t>
  </si>
  <si>
    <t>102193</t>
  </si>
  <si>
    <t>24.101.000060.SER</t>
  </si>
  <si>
    <t>102215</t>
  </si>
  <si>
    <t>PINTURAS EM ELEMENTOS METÁLICOS</t>
  </si>
  <si>
    <t>100717
(ADAPTADA)</t>
  </si>
  <si>
    <t>100741</t>
  </si>
  <si>
    <r>
      <rPr>
        <sz val="8"/>
        <rFont val="Arial"/>
        <family val="2"/>
        <charset val="1"/>
      </rPr>
      <t>PINTURA COM TINTA ALQUÍDICA DE ACABAMENTO (ESMALTE SINTÉTICO ACETINADO)</t>
    </r>
    <r>
      <rPr>
        <b/>
        <sz val="8"/>
        <color theme="1"/>
        <rFont val="Arial"/>
        <family val="2"/>
        <charset val="1"/>
      </rPr>
      <t xml:space="preserve"> PULVERIZADA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AF_01/2020_P</t>
    </r>
  </si>
  <si>
    <t>100742</t>
  </si>
  <si>
    <r>
      <rPr>
        <sz val="8"/>
        <rFont val="Arial"/>
        <family val="2"/>
        <charset val="1"/>
      </rPr>
      <t xml:space="preserve">PINTURA COM TINTA ALQUÍDICA DE ACABAMENTO (ESMALTE SINTÉTICO ACETINADO) </t>
    </r>
    <r>
      <rPr>
        <b/>
        <sz val="8"/>
        <color theme="1"/>
        <rFont val="Arial"/>
        <family val="2"/>
        <charset val="1"/>
      </rPr>
      <t>APLICADA A ROLO OU PINCEL SOBRE SUPERFÍCIES METÁLICAS</t>
    </r>
    <r>
      <rPr>
        <sz val="8"/>
        <color theme="1"/>
        <rFont val="Arial"/>
        <family val="2"/>
        <charset val="1"/>
      </rPr>
      <t xml:space="preserve"> EXECUTADO EM OBRA (POR DEMÃO). AF_01/2020</t>
    </r>
  </si>
  <si>
    <t>VEDAÇÕES E TRATAMENTOS</t>
  </si>
  <si>
    <t>VEDAÇÕES ENTRE PEITORIS DA PLATIBANDA</t>
  </si>
  <si>
    <t>98575
(ADAPTADA)</t>
  </si>
  <si>
    <t xml:space="preserve">SELANTE ELASTICO MONOCOMPONENTE A BASE DE POLIURETANO (PU) PARA JUNTAS DIVERSAS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</si>
  <si>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TRATAMENTO DE TRINCAS</t>
  </si>
  <si>
    <t>06.103.000465.SER</t>
  </si>
  <si>
    <t>PEDREIRO</t>
  </si>
  <si>
    <t>h</t>
  </si>
  <si>
    <t>LIMPEZA GERAL</t>
  </si>
  <si>
    <t xml:space="preserve">99803
</t>
  </si>
  <si>
    <t>MATERIAL</t>
  </si>
  <si>
    <t>MÃO-DE-OBRA</t>
  </si>
  <si>
    <t>BDI</t>
  </si>
  <si>
    <t>TOTAL
COM BDI</t>
  </si>
  <si>
    <t>Risco/seguros</t>
  </si>
  <si>
    <t>Administração central</t>
  </si>
  <si>
    <t>Despesas financeiras</t>
  </si>
  <si>
    <t>Lucro</t>
  </si>
  <si>
    <t>TRIBUTOS</t>
  </si>
  <si>
    <t>COFINS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</si>
  <si>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</si>
  <si>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</si>
  <si>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</si>
  <si>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</si>
  <si>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</si>
  <si>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</si>
  <si>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>I  = somatória dos tributos</t>
  </si>
  <si>
    <t>BDI = ((1 + X) (1 + Y) (1 + Z) / (1 - I)) - 1</t>
  </si>
  <si>
    <t>PRODUTO</t>
  </si>
  <si>
    <t>Fornecedor 1</t>
  </si>
  <si>
    <t>Valor</t>
  </si>
  <si>
    <t>Fornecedor 2</t>
  </si>
  <si>
    <t>Fornecedor 3</t>
  </si>
  <si>
    <t>Média</t>
  </si>
  <si>
    <t xml:space="preserve">Mediana </t>
  </si>
  <si>
    <t>Valor adotado
menor valor entre a média e a mediana</t>
  </si>
  <si>
    <t>Convertedor de Ferrugem</t>
  </si>
  <si>
    <t>CASA DO SOLDADOR</t>
  </si>
  <si>
    <t>LEROY MERLIN</t>
  </si>
  <si>
    <t>FERRAMENTAS KENNEDY</t>
  </si>
  <si>
    <t>ISS Curitiba: 5% sobre a nota fiscal.</t>
  </si>
  <si>
    <t>Cálculo do BDI - LOTE 01 - REGIONAL CURITIBA</t>
  </si>
  <si>
    <t>MAPA DE COTAÇÕES</t>
  </si>
  <si>
    <t>IMPERMEABILIZAÇÃO DE SUPERFÍCIE COM RESINA ACRÍLICA BASE SOLVENTE,DEMÃOS. AF_09/2023</t>
  </si>
  <si>
    <t>APLICAÇÃO DE LONA PLÁSTICA - PROTEÇÃO DO LOCAL</t>
  </si>
  <si>
    <t>APLICAÇÃO DE SELANTE PU - JANELAS, RODAPÉS, FRESTAS E JUNTAS DE DILATAÇÃO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</si>
</sst>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&quot; R$ &quot;* #,##0.00\ ;&quot; R$ &quot;* \(#,##0.00\);&quot; R$ &quot;* \-#\ ;@\ "/>
    <numFmt numFmtId="167" formatCode="mm/yy"/>
    <numFmt numFmtId="168" formatCode="_(* #,##0.00_);_(* \(#,##0.00\);_(* \-??_);_(@_)"/>
    <numFmt numFmtId="169" formatCode="#,##0.0000"/>
    <numFmt numFmtId="170" formatCode="#,##0.00000"/>
    <numFmt numFmtId="171" formatCode="#,##0.000"/>
  </numFmts>
  <fonts count="43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9933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8"/>
      <name val="Verdana"/>
      <family val="2"/>
      <charset val="1"/>
    </font>
    <font>
      <sz val="8"/>
      <color rgb="FF000000"/>
      <name val="Verdana"/>
      <family val="2"/>
      <charset val="1"/>
    </font>
    <font>
      <b/>
      <sz val="10"/>
      <name val="Arial"/>
      <family val="2"/>
      <charset val="1"/>
    </font>
    <font>
      <b/>
      <i/>
      <sz val="8"/>
      <name val="Comic Sans MS"/>
      <family val="4"/>
      <charset val="1"/>
    </font>
    <font>
      <b/>
      <sz val="8"/>
      <color theme="1"/>
      <name val="Arial"/>
      <family val="2"/>
      <charset val="1"/>
    </font>
    <font>
      <sz val="8"/>
      <color theme="1"/>
      <name val="Arial"/>
      <family val="2"/>
      <charset val="1"/>
    </font>
    <font>
      <sz val="15"/>
      <name val="Verdana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4"/>
      <color theme="1"/>
      <name val="Calibri"/>
      <family val="2"/>
      <charset val="1"/>
    </font>
    <font>
      <sz val="11"/>
      <color rgb="FF000000"/>
      <name val="Calibri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8" tint="0.79989013336588644"/>
        <bgColor rgb="FFFFFFCC"/>
      </patternFill>
    </fill>
    <fill>
      <patternFill patternType="solid">
        <fgColor theme="9" tint="0.79989013336588644"/>
        <bgColor rgb="FFFFCC99"/>
      </patternFill>
    </fill>
    <fill>
      <patternFill patternType="solid">
        <fgColor theme="4" tint="0.59987182226020086"/>
        <bgColor rgb="FF78CCFD"/>
      </patternFill>
    </fill>
    <fill>
      <patternFill patternType="solid">
        <fgColor theme="5" tint="0.59987182226020086"/>
        <bgColor rgb="FF33CCCC"/>
      </patternFill>
    </fill>
    <fill>
      <patternFill patternType="solid">
        <fgColor theme="7" tint="0.59987182226020086"/>
        <bgColor rgb="FFF19F9E"/>
      </patternFill>
    </fill>
    <fill>
      <patternFill patternType="solid">
        <fgColor theme="8" tint="0.59987182226020086"/>
        <bgColor rgb="FFFFCC99"/>
      </patternFill>
    </fill>
    <fill>
      <patternFill patternType="solid">
        <fgColor theme="9" tint="0.59987182226020086"/>
        <bgColor rgb="FFFFCC99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  <bgColor rgb="FFFFF1C1"/>
      </patternFill>
    </fill>
    <fill>
      <patternFill patternType="solid">
        <fgColor rgb="FFFFCC99"/>
        <bgColor rgb="FFF8CFCE"/>
      </patternFill>
    </fill>
    <fill>
      <patternFill patternType="solid">
        <fgColor rgb="FFC0C0C0"/>
        <bgColor rgb="FFBFBFBF"/>
      </patternFill>
    </fill>
    <fill>
      <patternFill patternType="solid">
        <fgColor theme="0" tint="-0.14999847407452621"/>
        <bgColor rgb="FFF8CFCE"/>
      </patternFill>
    </fill>
    <fill>
      <patternFill patternType="solid">
        <fgColor rgb="FFFFCC00"/>
        <bgColor rgb="FFFFC00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rgb="FF00FF00"/>
        <bgColor rgb="FF33CCCC"/>
      </patternFill>
    </fill>
    <fill>
      <patternFill patternType="solid">
        <fgColor rgb="FFFFC000"/>
        <bgColor rgb="FFFFCC00"/>
      </patternFill>
    </fill>
    <fill>
      <patternFill patternType="solid">
        <fgColor theme="3" tint="0.59987182226020086"/>
        <bgColor rgb="FFA6A6A6"/>
      </patternFill>
    </fill>
    <fill>
      <patternFill patternType="solid">
        <fgColor theme="7" tint="0.79989013336588644"/>
        <bgColor rgb="FFF8CFCE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097">
    <xf numFmtId="0" fontId="0" fillId="0" borderId="0"/>
    <xf numFmtId="168" fontId="42" fillId="0" borderId="0"/>
    <xf numFmtId="9" fontId="42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2" fillId="3" borderId="0"/>
    <xf numFmtId="0" fontId="1" fillId="2" borderId="0"/>
    <xf numFmtId="0" fontId="1" fillId="2" borderId="0"/>
    <xf numFmtId="0" fontId="1" fillId="2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2" fillId="4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2" fillId="5" borderId="0"/>
    <xf numFmtId="0" fontId="1" fillId="2" borderId="0"/>
    <xf numFmtId="0" fontId="1" fillId="2" borderId="0"/>
    <xf numFmtId="0" fontId="1" fillId="2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2" fillId="6" borderId="0"/>
    <xf numFmtId="0" fontId="1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2" fillId="2" borderId="0"/>
    <xf numFmtId="0" fontId="1" fillId="2" borderId="0"/>
    <xf numFmtId="0" fontId="1" fillId="2" borderId="0"/>
    <xf numFmtId="0" fontId="1" fillId="2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2" fillId="7" borderId="0"/>
    <xf numFmtId="0" fontId="1" fillId="2" borderId="0"/>
    <xf numFmtId="0" fontId="1" fillId="2" borderId="0"/>
    <xf numFmtId="0" fontId="1" fillId="2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2" fillId="8" borderId="0"/>
    <xf numFmtId="0" fontId="1" fillId="2" borderId="0"/>
    <xf numFmtId="0" fontId="1" fillId="2" borderId="0"/>
    <xf numFmtId="0" fontId="1" fillId="2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2" fillId="9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3" fillId="2" borderId="0"/>
    <xf numFmtId="0" fontId="1" fillId="2" borderId="0"/>
    <xf numFmtId="0" fontId="3" fillId="2" borderId="0"/>
    <xf numFmtId="0" fontId="1" fillId="10" borderId="0"/>
    <xf numFmtId="0" fontId="1" fillId="10" borderId="0"/>
    <xf numFmtId="0" fontId="1" fillId="2" borderId="0"/>
    <xf numFmtId="0" fontId="1" fillId="2" borderId="0"/>
    <xf numFmtId="0" fontId="1" fillId="11" borderId="0"/>
    <xf numFmtId="0" fontId="1" fillId="11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1"/>
    <xf numFmtId="0" fontId="4" fillId="2" borderId="2"/>
    <xf numFmtId="0" fontId="4" fillId="2" borderId="2"/>
    <xf numFmtId="0" fontId="4" fillId="2" borderId="2"/>
    <xf numFmtId="0" fontId="1" fillId="0" borderId="3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6" fillId="0" borderId="0"/>
    <xf numFmtId="0" fontId="1" fillId="2" borderId="0"/>
    <xf numFmtId="0" fontId="1" fillId="2" borderId="0"/>
    <xf numFmtId="0" fontId="7" fillId="0" borderId="4"/>
    <xf numFmtId="0" fontId="8" fillId="0" borderId="5"/>
    <xf numFmtId="0" fontId="9" fillId="0" borderId="6"/>
    <xf numFmtId="0" fontId="9" fillId="0" borderId="0"/>
    <xf numFmtId="0" fontId="1" fillId="2" borderId="0"/>
    <xf numFmtId="0" fontId="1" fillId="2" borderId="0"/>
    <xf numFmtId="0" fontId="1" fillId="2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1" fillId="0" borderId="3"/>
    <xf numFmtId="164" fontId="42" fillId="0" borderId="0"/>
    <xf numFmtId="164" fontId="42" fillId="0" borderId="0"/>
    <xf numFmtId="165" fontId="42" fillId="0" borderId="0"/>
    <xf numFmtId="164" fontId="42" fillId="0" borderId="0"/>
    <xf numFmtId="164" fontId="42" fillId="0" borderId="0"/>
    <xf numFmtId="165" fontId="42" fillId="0" borderId="0"/>
    <xf numFmtId="164" fontId="42" fillId="0" borderId="0"/>
    <xf numFmtId="165" fontId="42" fillId="0" borderId="0"/>
    <xf numFmtId="166" fontId="42" fillId="0" borderId="0"/>
    <xf numFmtId="164" fontId="42" fillId="0" borderId="0"/>
    <xf numFmtId="164" fontId="42" fillId="0" borderId="0"/>
    <xf numFmtId="165" fontId="42" fillId="0" borderId="0"/>
    <xf numFmtId="0" fontId="1" fillId="2" borderId="0"/>
    <xf numFmtId="0" fontId="1" fillId="2" borderId="0"/>
    <xf numFmtId="0" fontId="1" fillId="2" borderId="0"/>
    <xf numFmtId="0" fontId="10" fillId="2" borderId="0"/>
    <xf numFmtId="0" fontId="10" fillId="2" borderId="0"/>
    <xf numFmtId="0" fontId="11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42" fillId="0" borderId="0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12" borderId="7"/>
    <xf numFmtId="0" fontId="42" fillId="12" borderId="7"/>
    <xf numFmtId="0" fontId="42" fillId="12" borderId="7"/>
    <xf numFmtId="0" fontId="42" fillId="12" borderId="7"/>
    <xf numFmtId="0" fontId="42" fillId="2" borderId="1"/>
    <xf numFmtId="0" fontId="42" fillId="2" borderId="1"/>
    <xf numFmtId="0" fontId="42" fillId="12" borderId="7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2" borderId="1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</cellStyleXfs>
  <cellXfs count="291">
    <xf numFmtId="0" fontId="0" fillId="0" borderId="0" xfId="0"/>
    <xf numFmtId="0" fontId="0" fillId="0" borderId="0" xfId="1539" applyFont="1" applyAlignment="1" applyProtection="1">
      <alignment horizontal="center" vertical="center"/>
    </xf>
    <xf numFmtId="0" fontId="0" fillId="0" borderId="0" xfId="1539" applyFont="1" applyAlignment="1" applyProtection="1">
      <alignment vertical="center"/>
    </xf>
    <xf numFmtId="4" fontId="0" fillId="0" borderId="0" xfId="1539" applyNumberFormat="1" applyFont="1" applyAlignment="1" applyProtection="1">
      <alignment horizontal="right" vertical="center"/>
    </xf>
    <xf numFmtId="4" fontId="0" fillId="0" borderId="0" xfId="1539" applyNumberFormat="1" applyFont="1" applyAlignment="1" applyProtection="1">
      <alignment horizontal="center" vertical="center"/>
    </xf>
    <xf numFmtId="0" fontId="14" fillId="0" borderId="0" xfId="1539" applyFont="1" applyAlignment="1" applyProtection="1">
      <alignment horizontal="center" vertical="center"/>
    </xf>
    <xf numFmtId="0" fontId="15" fillId="0" borderId="0" xfId="1539" applyFont="1" applyAlignment="1" applyProtection="1">
      <alignment horizontal="center" vertical="center"/>
    </xf>
    <xf numFmtId="4" fontId="15" fillId="0" borderId="0" xfId="1539" applyNumberFormat="1" applyFont="1" applyAlignment="1" applyProtection="1">
      <alignment horizontal="right" vertical="center"/>
    </xf>
    <xf numFmtId="4" fontId="15" fillId="0" borderId="0" xfId="1539" applyNumberFormat="1" applyFont="1" applyAlignment="1" applyProtection="1">
      <alignment horizontal="center" vertical="center"/>
    </xf>
    <xf numFmtId="0" fontId="15" fillId="0" borderId="0" xfId="1539" applyFont="1" applyAlignment="1" applyProtection="1">
      <alignment horizontal="left" vertical="center"/>
    </xf>
    <xf numFmtId="0" fontId="15" fillId="0" borderId="0" xfId="1539" applyFont="1" applyAlignment="1" applyProtection="1">
      <alignment vertical="center"/>
    </xf>
    <xf numFmtId="0" fontId="15" fillId="13" borderId="8" xfId="1539" applyFont="1" applyFill="1" applyBorder="1" applyAlignment="1" applyProtection="1">
      <alignment horizontal="center" vertical="center"/>
    </xf>
    <xf numFmtId="4" fontId="15" fillId="13" borderId="8" xfId="1539" applyNumberFormat="1" applyFont="1" applyFill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horizontal="center" vertical="center"/>
    </xf>
    <xf numFmtId="0" fontId="16" fillId="0" borderId="8" xfId="1539" applyFont="1" applyBorder="1" applyAlignment="1" applyProtection="1">
      <alignment vertical="center" wrapText="1"/>
    </xf>
    <xf numFmtId="4" fontId="16" fillId="0" borderId="8" xfId="1539" applyNumberFormat="1" applyFont="1" applyBorder="1" applyAlignment="1" applyProtection="1">
      <alignment horizontal="right" vertical="center"/>
    </xf>
    <xf numFmtId="4" fontId="16" fillId="0" borderId="8" xfId="1539" applyNumberFormat="1" applyFont="1" applyBorder="1" applyAlignment="1" applyProtection="1">
      <alignment horizontal="center" vertical="center"/>
    </xf>
    <xf numFmtId="4" fontId="16" fillId="14" borderId="8" xfId="1539" applyNumberFormat="1" applyFont="1" applyFill="1" applyBorder="1" applyAlignment="1" applyProtection="1">
      <alignment horizontal="center" vertical="center"/>
    </xf>
    <xf numFmtId="0" fontId="0" fillId="0" borderId="8" xfId="1539" applyFont="1" applyBorder="1" applyAlignment="1" applyProtection="1">
      <alignment horizontal="center" vertical="center"/>
    </xf>
    <xf numFmtId="0" fontId="0" fillId="0" borderId="8" xfId="1539" applyFont="1" applyBorder="1" applyAlignment="1" applyProtection="1">
      <alignment vertical="center"/>
    </xf>
    <xf numFmtId="4" fontId="0" fillId="0" borderId="8" xfId="1539" applyNumberFormat="1" applyFont="1" applyBorder="1" applyAlignment="1" applyProtection="1">
      <alignment horizontal="right" vertical="center"/>
    </xf>
    <xf numFmtId="4" fontId="0" fillId="0" borderId="8" xfId="1539" applyNumberFormat="1" applyFont="1" applyBorder="1" applyAlignment="1" applyProtection="1">
      <alignment horizontal="center" vertical="center"/>
    </xf>
    <xf numFmtId="0" fontId="15" fillId="0" borderId="8" xfId="1539" applyFont="1" applyBorder="1" applyAlignment="1" applyProtection="1">
      <alignment horizontal="center" vertical="center"/>
    </xf>
    <xf numFmtId="4" fontId="15" fillId="0" borderId="8" xfId="1539" applyNumberFormat="1" applyFont="1" applyBorder="1" applyAlignment="1" applyProtection="1">
      <alignment horizontal="right" vertical="center"/>
    </xf>
    <xf numFmtId="0" fontId="0" fillId="0" borderId="0" xfId="1539" applyFont="1" applyAlignment="1" applyProtection="1">
      <alignment horizontal="center" vertical="center" wrapText="1"/>
    </xf>
    <xf numFmtId="0" fontId="0" fillId="0" borderId="0" xfId="1539" applyFont="1" applyAlignment="1" applyProtection="1">
      <alignment vertical="center" wrapText="1"/>
    </xf>
    <xf numFmtId="4" fontId="0" fillId="0" borderId="0" xfId="1539" applyNumberFormat="1" applyFont="1" applyAlignment="1" applyProtection="1">
      <alignment vertical="center" wrapText="1"/>
    </xf>
    <xf numFmtId="4" fontId="0" fillId="0" borderId="0" xfId="1539" applyNumberFormat="1" applyFont="1" applyAlignment="1" applyProtection="1">
      <alignment horizontal="center" vertical="center" wrapText="1"/>
    </xf>
    <xf numFmtId="4" fontId="14" fillId="0" borderId="0" xfId="1539" applyNumberFormat="1" applyFont="1" applyAlignment="1" applyProtection="1">
      <alignment horizontal="center" vertical="center"/>
    </xf>
    <xf numFmtId="4" fontId="17" fillId="0" borderId="0" xfId="1539" applyNumberFormat="1" applyFont="1" applyAlignment="1" applyProtection="1">
      <alignment horizontal="center" vertical="center"/>
    </xf>
    <xf numFmtId="0" fontId="15" fillId="13" borderId="8" xfId="1539" applyFont="1" applyFill="1" applyBorder="1" applyAlignment="1" applyProtection="1">
      <alignment horizontal="center" vertical="center" wrapText="1"/>
    </xf>
    <xf numFmtId="4" fontId="15" fillId="13" borderId="8" xfId="1539" applyNumberFormat="1" applyFont="1" applyFill="1" applyBorder="1" applyAlignment="1" applyProtection="1">
      <alignment horizontal="center" vertical="center" wrapText="1"/>
    </xf>
    <xf numFmtId="0" fontId="16" fillId="0" borderId="8" xfId="1539" applyFont="1" applyBorder="1" applyAlignment="1" applyProtection="1">
      <alignment horizontal="center" vertical="center" wrapText="1"/>
    </xf>
    <xf numFmtId="49" fontId="16" fillId="0" borderId="8" xfId="1539" applyNumberFormat="1" applyFont="1" applyBorder="1" applyAlignment="1" applyProtection="1">
      <alignment horizontal="center" vertical="center" wrapText="1"/>
    </xf>
    <xf numFmtId="4" fontId="16" fillId="0" borderId="8" xfId="1539" applyNumberFormat="1" applyFont="1" applyBorder="1" applyAlignment="1" applyProtection="1">
      <alignment vertical="center" wrapText="1"/>
    </xf>
    <xf numFmtId="4" fontId="16" fillId="0" borderId="8" xfId="1539" applyNumberFormat="1" applyFont="1" applyBorder="1" applyAlignment="1" applyProtection="1">
      <alignment horizontal="center" vertical="center" wrapText="1"/>
    </xf>
    <xf numFmtId="4" fontId="16" fillId="14" borderId="8" xfId="1539" applyNumberFormat="1" applyFont="1" applyFill="1" applyBorder="1" applyAlignment="1" applyProtection="1">
      <alignment horizontal="center" vertical="center" wrapText="1"/>
    </xf>
    <xf numFmtId="0" fontId="0" fillId="0" borderId="8" xfId="1539" applyFont="1" applyBorder="1" applyAlignment="1" applyProtection="1">
      <alignment horizontal="center" vertical="center" wrapText="1"/>
    </xf>
    <xf numFmtId="0" fontId="0" fillId="0" borderId="8" xfId="1539" applyFont="1" applyBorder="1" applyAlignment="1" applyProtection="1">
      <alignment vertical="center" wrapText="1"/>
    </xf>
    <xf numFmtId="4" fontId="0" fillId="0" borderId="8" xfId="1539" applyNumberFormat="1" applyFont="1" applyBorder="1" applyAlignment="1" applyProtection="1">
      <alignment vertical="center" wrapText="1"/>
    </xf>
    <xf numFmtId="4" fontId="0" fillId="0" borderId="8" xfId="1539" applyNumberFormat="1" applyFont="1" applyBorder="1" applyAlignment="1" applyProtection="1">
      <alignment horizontal="center" vertical="center" wrapText="1"/>
    </xf>
    <xf numFmtId="0" fontId="0" fillId="0" borderId="8" xfId="1539" applyFont="1" applyBorder="1" applyAlignment="1" applyProtection="1">
      <alignment horizontal="center" vertical="center" wrapText="1"/>
    </xf>
    <xf numFmtId="4" fontId="0" fillId="0" borderId="8" xfId="1539" applyNumberFormat="1" applyFont="1" applyBorder="1" applyAlignment="1" applyProtection="1">
      <alignment vertical="center" wrapText="1"/>
    </xf>
    <xf numFmtId="0" fontId="0" fillId="0" borderId="0" xfId="1539" applyFont="1" applyAlignment="1" applyProtection="1"/>
    <xf numFmtId="0" fontId="0" fillId="0" borderId="0" xfId="1539" applyFont="1" applyAlignment="1" applyProtection="1">
      <alignment horizontal="center"/>
    </xf>
    <xf numFmtId="2" fontId="0" fillId="0" borderId="0" xfId="1539" applyNumberFormat="1" applyFont="1" applyAlignment="1" applyProtection="1">
      <alignment horizontal="center" vertical="center"/>
    </xf>
    <xf numFmtId="0" fontId="0" fillId="2" borderId="0" xfId="1539" applyFont="1" applyFill="1" applyAlignment="1" applyProtection="1"/>
    <xf numFmtId="4" fontId="18" fillId="2" borderId="0" xfId="1539" applyNumberFormat="1" applyFont="1" applyFill="1" applyAlignment="1" applyProtection="1">
      <alignment vertical="center"/>
    </xf>
    <xf numFmtId="0" fontId="20" fillId="2" borderId="0" xfId="1539" applyFont="1" applyFill="1" applyAlignment="1" applyProtection="1"/>
    <xf numFmtId="0" fontId="20" fillId="0" borderId="0" xfId="1539" applyFont="1" applyAlignment="1" applyProtection="1"/>
    <xf numFmtId="0" fontId="21" fillId="15" borderId="10" xfId="1539" applyFont="1" applyFill="1" applyBorder="1" applyAlignment="1" applyProtection="1">
      <alignment horizontal="left"/>
    </xf>
    <xf numFmtId="0" fontId="22" fillId="15" borderId="0" xfId="1539" applyFont="1" applyFill="1" applyBorder="1" applyAlignment="1" applyProtection="1">
      <alignment horizontal="left"/>
    </xf>
    <xf numFmtId="0" fontId="21" fillId="15" borderId="0" xfId="1539" applyFont="1" applyFill="1" applyBorder="1" applyAlignment="1" applyProtection="1">
      <alignment horizontal="center"/>
    </xf>
    <xf numFmtId="0" fontId="21" fillId="15" borderId="0" xfId="1539" applyFont="1" applyFill="1" applyBorder="1" applyAlignment="1" applyProtection="1">
      <alignment horizontal="left"/>
    </xf>
    <xf numFmtId="0" fontId="22" fillId="15" borderId="0" xfId="1539" applyFont="1" applyFill="1" applyBorder="1" applyAlignment="1" applyProtection="1">
      <alignment horizontal="right" wrapText="1"/>
    </xf>
    <xf numFmtId="2" fontId="22" fillId="15" borderId="0" xfId="1539" applyNumberFormat="1" applyFont="1" applyFill="1" applyBorder="1" applyAlignment="1" applyProtection="1">
      <alignment horizontal="center" vertical="center" wrapText="1"/>
    </xf>
    <xf numFmtId="2" fontId="22" fillId="15" borderId="0" xfId="1539" applyNumberFormat="1" applyFont="1" applyFill="1" applyBorder="1" applyAlignment="1" applyProtection="1">
      <alignment horizontal="center" vertical="center"/>
    </xf>
    <xf numFmtId="0" fontId="22" fillId="15" borderId="0" xfId="1539" applyFont="1" applyFill="1" applyBorder="1" applyAlignment="1" applyProtection="1">
      <alignment horizontal="center" vertical="center"/>
    </xf>
    <xf numFmtId="4" fontId="22" fillId="15" borderId="0" xfId="1539" applyNumberFormat="1" applyFont="1" applyFill="1" applyBorder="1" applyAlignment="1" applyProtection="1"/>
    <xf numFmtId="0" fontId="22" fillId="15" borderId="0" xfId="1539" applyFont="1" applyFill="1" applyBorder="1" applyAlignment="1" applyProtection="1"/>
    <xf numFmtId="0" fontId="21" fillId="15" borderId="0" xfId="1539" applyFont="1" applyFill="1" applyBorder="1" applyAlignment="1" applyProtection="1">
      <alignment horizontal="right"/>
    </xf>
    <xf numFmtId="167" fontId="22" fillId="15" borderId="0" xfId="1539" applyNumberFormat="1" applyFont="1" applyFill="1" applyBorder="1" applyAlignment="1" applyProtection="1">
      <alignment horizontal="left"/>
    </xf>
    <xf numFmtId="167" fontId="22" fillId="15" borderId="11" xfId="1539" applyNumberFormat="1" applyFont="1" applyFill="1" applyBorder="1" applyAlignment="1" applyProtection="1">
      <alignment horizontal="left"/>
    </xf>
    <xf numFmtId="0" fontId="22" fillId="2" borderId="0" xfId="1539" applyFont="1" applyFill="1" applyAlignment="1" applyProtection="1"/>
    <xf numFmtId="0" fontId="22" fillId="0" borderId="0" xfId="1539" applyFont="1" applyAlignment="1" applyProtection="1"/>
    <xf numFmtId="0" fontId="24" fillId="0" borderId="0" xfId="1539" applyFont="1" applyAlignment="1" applyProtection="1"/>
    <xf numFmtId="0" fontId="24" fillId="15" borderId="0" xfId="1539" applyFont="1" applyFill="1" applyAlignment="1" applyProtection="1"/>
    <xf numFmtId="10" fontId="22" fillId="15" borderId="0" xfId="1539" applyNumberFormat="1" applyFont="1" applyFill="1" applyBorder="1" applyAlignment="1" applyProtection="1">
      <alignment horizontal="left" vertical="center" wrapText="1"/>
    </xf>
    <xf numFmtId="10" fontId="22" fillId="15" borderId="11" xfId="1539" applyNumberFormat="1" applyFont="1" applyFill="1" applyBorder="1" applyAlignment="1" applyProtection="1">
      <alignment horizontal="left" vertical="center" wrapText="1"/>
    </xf>
    <xf numFmtId="0" fontId="24" fillId="2" borderId="0" xfId="1539" applyFont="1" applyFill="1" applyAlignment="1" applyProtection="1"/>
    <xf numFmtId="4" fontId="23" fillId="13" borderId="1" xfId="1539" applyNumberFormat="1" applyFont="1" applyFill="1" applyBorder="1" applyAlignment="1" applyProtection="1">
      <alignment vertical="center"/>
    </xf>
    <xf numFmtId="4" fontId="18" fillId="2" borderId="1" xfId="1539" applyNumberFormat="1" applyFont="1" applyFill="1" applyBorder="1" applyAlignment="1" applyProtection="1">
      <alignment vertical="center"/>
    </xf>
    <xf numFmtId="10" fontId="18" fillId="2" borderId="1" xfId="1539" applyNumberFormat="1" applyFont="1" applyFill="1" applyBorder="1" applyAlignment="1" applyProtection="1">
      <alignment vertical="center"/>
    </xf>
    <xf numFmtId="0" fontId="21" fillId="15" borderId="0" xfId="1539" applyFont="1" applyFill="1" applyBorder="1" applyAlignment="1" applyProtection="1">
      <alignment horizontal="center" vertical="center" wrapText="1"/>
    </xf>
    <xf numFmtId="2" fontId="21" fillId="15" borderId="0" xfId="1539" applyNumberFormat="1" applyFont="1" applyFill="1" applyBorder="1" applyAlignment="1" applyProtection="1">
      <alignment horizontal="center" vertical="center" wrapText="1"/>
    </xf>
    <xf numFmtId="0" fontId="22" fillId="0" borderId="0" xfId="1539" applyFont="1" applyBorder="1" applyAlignment="1" applyProtection="1"/>
    <xf numFmtId="4" fontId="22" fillId="15" borderId="0" xfId="1539" applyNumberFormat="1" applyFont="1" applyFill="1" applyBorder="1" applyAlignment="1" applyProtection="1">
      <alignment horizontal="left"/>
    </xf>
    <xf numFmtId="10" fontId="22" fillId="15" borderId="11" xfId="1539" applyNumberFormat="1" applyFont="1" applyFill="1" applyBorder="1" applyAlignment="1" applyProtection="1">
      <alignment horizontal="left"/>
    </xf>
    <xf numFmtId="0" fontId="22" fillId="2" borderId="0" xfId="1539" applyFont="1" applyFill="1" applyBorder="1" applyAlignment="1" applyProtection="1"/>
    <xf numFmtId="0" fontId="21" fillId="15" borderId="12" xfId="1539" applyFont="1" applyFill="1" applyBorder="1" applyAlignment="1" applyProtection="1">
      <alignment horizontal="left"/>
    </xf>
    <xf numFmtId="0" fontId="22" fillId="15" borderId="6" xfId="1539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/>
    </xf>
    <xf numFmtId="4" fontId="22" fillId="15" borderId="6" xfId="1539" applyNumberFormat="1" applyFont="1" applyFill="1" applyBorder="1" applyAlignment="1" applyProtection="1">
      <alignment horizontal="left"/>
    </xf>
    <xf numFmtId="0" fontId="21" fillId="15" borderId="6" xfId="1539" applyFont="1" applyFill="1" applyBorder="1" applyAlignment="1" applyProtection="1">
      <alignment horizontal="center" vertical="center" wrapText="1"/>
    </xf>
    <xf numFmtId="2" fontId="21" fillId="15" borderId="6" xfId="1539" applyNumberFormat="1" applyFont="1" applyFill="1" applyBorder="1" applyAlignment="1" applyProtection="1">
      <alignment horizontal="center" vertical="center" wrapText="1"/>
    </xf>
    <xf numFmtId="2" fontId="22" fillId="15" borderId="6" xfId="1539" applyNumberFormat="1" applyFont="1" applyFill="1" applyBorder="1" applyAlignment="1" applyProtection="1">
      <alignment horizontal="center" vertical="center"/>
    </xf>
    <xf numFmtId="0" fontId="22" fillId="15" borderId="6" xfId="1539" applyFont="1" applyFill="1" applyBorder="1" applyAlignment="1" applyProtection="1">
      <alignment horizontal="center" vertical="center"/>
    </xf>
    <xf numFmtId="4" fontId="22" fillId="15" borderId="6" xfId="1539" applyNumberFormat="1" applyFont="1" applyFill="1" applyBorder="1" applyAlignment="1" applyProtection="1"/>
    <xf numFmtId="0" fontId="22" fillId="15" borderId="6" xfId="1539" applyFont="1" applyFill="1" applyBorder="1" applyAlignment="1" applyProtection="1"/>
    <xf numFmtId="0" fontId="21" fillId="15" borderId="6" xfId="1539" applyFont="1" applyFill="1" applyBorder="1" applyAlignment="1" applyProtection="1">
      <alignment horizontal="right"/>
    </xf>
    <xf numFmtId="167" fontId="22" fillId="15" borderId="6" xfId="1539" applyNumberFormat="1" applyFont="1" applyFill="1" applyBorder="1" applyAlignment="1" applyProtection="1">
      <alignment horizontal="left"/>
    </xf>
    <xf numFmtId="10" fontId="22" fillId="15" borderId="13" xfId="1539" applyNumberFormat="1" applyFont="1" applyFill="1" applyBorder="1" applyAlignment="1" applyProtection="1">
      <alignment horizontal="left"/>
    </xf>
    <xf numFmtId="0" fontId="20" fillId="0" borderId="0" xfId="1539" applyFont="1" applyBorder="1" applyAlignment="1" applyProtection="1"/>
    <xf numFmtId="0" fontId="23" fillId="2" borderId="0" xfId="1539" applyFont="1" applyFill="1" applyBorder="1" applyAlignment="1" applyProtection="1">
      <alignment horizontal="right" wrapText="1"/>
    </xf>
    <xf numFmtId="0" fontId="21" fillId="2" borderId="0" xfId="1539" applyFont="1" applyFill="1" applyBorder="1" applyAlignment="1" applyProtection="1">
      <alignment horizontal="center"/>
    </xf>
    <xf numFmtId="4" fontId="18" fillId="2" borderId="0" xfId="1539" applyNumberFormat="1" applyFont="1" applyFill="1" applyBorder="1" applyAlignment="1" applyProtection="1">
      <alignment horizontal="left"/>
    </xf>
    <xf numFmtId="0" fontId="21" fillId="2" borderId="0" xfId="1539" applyFont="1" applyFill="1" applyBorder="1" applyAlignment="1" applyProtection="1">
      <alignment horizontal="center" vertical="center" wrapText="1"/>
    </xf>
    <xf numFmtId="2" fontId="21" fillId="2" borderId="0" xfId="1539" applyNumberFormat="1" applyFont="1" applyFill="1" applyBorder="1" applyAlignment="1" applyProtection="1">
      <alignment horizontal="center" vertical="center" wrapText="1"/>
    </xf>
    <xf numFmtId="2" fontId="22" fillId="2" borderId="0" xfId="1539" applyNumberFormat="1" applyFont="1" applyFill="1" applyBorder="1" applyAlignment="1" applyProtection="1">
      <alignment horizontal="center" vertical="center"/>
    </xf>
    <xf numFmtId="0" fontId="22" fillId="2" borderId="0" xfId="1539" applyFont="1" applyFill="1" applyBorder="1" applyAlignment="1" applyProtection="1">
      <alignment horizontal="center" vertical="center"/>
    </xf>
    <xf numFmtId="4" fontId="22" fillId="2" borderId="0" xfId="1539" applyNumberFormat="1" applyFont="1" applyFill="1" applyBorder="1" applyAlignment="1" applyProtection="1"/>
    <xf numFmtId="0" fontId="20" fillId="2" borderId="0" xfId="1539" applyFont="1" applyFill="1" applyBorder="1" applyAlignment="1" applyProtection="1"/>
    <xf numFmtId="10" fontId="22" fillId="2" borderId="0" xfId="1539" applyNumberFormat="1" applyFont="1" applyFill="1" applyBorder="1" applyAlignment="1" applyProtection="1">
      <alignment horizontal="left"/>
    </xf>
    <xf numFmtId="0" fontId="25" fillId="2" borderId="0" xfId="1539" applyFont="1" applyFill="1" applyAlignment="1" applyProtection="1"/>
    <xf numFmtId="0" fontId="26" fillId="13" borderId="14" xfId="1539" applyFont="1" applyFill="1" applyBorder="1" applyAlignment="1" applyProtection="1">
      <alignment horizontal="center" vertical="center" wrapText="1"/>
    </xf>
    <xf numFmtId="0" fontId="25" fillId="0" borderId="0" xfId="1539" applyFont="1" applyAlignment="1" applyProtection="1"/>
    <xf numFmtId="2" fontId="26" fillId="13" borderId="14" xfId="1539" applyNumberFormat="1" applyFont="1" applyFill="1" applyBorder="1" applyAlignment="1" applyProtection="1">
      <alignment horizontal="center" vertical="center" wrapText="1"/>
    </xf>
    <xf numFmtId="4" fontId="23" fillId="13" borderId="1" xfId="1539" applyNumberFormat="1" applyFont="1" applyFill="1" applyBorder="1" applyAlignment="1" applyProtection="1">
      <alignment horizontal="center" vertical="center"/>
    </xf>
    <xf numFmtId="0" fontId="27" fillId="16" borderId="0" xfId="1539" applyFont="1" applyFill="1" applyAlignment="1" applyProtection="1">
      <alignment vertical="center"/>
    </xf>
    <xf numFmtId="0" fontId="28" fillId="2" borderId="15" xfId="1539" applyFont="1" applyFill="1" applyBorder="1" applyAlignment="1" applyProtection="1">
      <alignment vertical="center" wrapText="1"/>
    </xf>
    <xf numFmtId="0" fontId="29" fillId="0" borderId="16" xfId="1539" applyFont="1" applyBorder="1" applyAlignment="1" applyProtection="1">
      <alignment horizontal="center" vertical="center" wrapText="1"/>
    </xf>
    <xf numFmtId="0" fontId="29" fillId="0" borderId="17" xfId="1539" applyFont="1" applyBorder="1" applyAlignment="1" applyProtection="1">
      <alignment horizontal="center" vertical="center" wrapText="1"/>
    </xf>
    <xf numFmtId="0" fontId="28" fillId="2" borderId="16" xfId="1539" applyFont="1" applyFill="1" applyBorder="1" applyAlignment="1" applyProtection="1">
      <alignment vertical="center" wrapText="1"/>
    </xf>
    <xf numFmtId="0" fontId="28" fillId="2" borderId="17" xfId="1539" applyFont="1" applyFill="1" applyBorder="1" applyAlignment="1" applyProtection="1">
      <alignment vertical="center" wrapText="1"/>
    </xf>
    <xf numFmtId="2" fontId="28" fillId="2" borderId="16" xfId="1" applyNumberFormat="1" applyFont="1" applyFill="1" applyBorder="1" applyAlignment="1" applyProtection="1">
      <alignment horizontal="center" vertical="center" wrapText="1"/>
    </xf>
    <xf numFmtId="2" fontId="28" fillId="2" borderId="17" xfId="1" applyNumberFormat="1" applyFont="1" applyFill="1" applyBorder="1" applyAlignment="1" applyProtection="1">
      <alignment horizontal="center" vertical="center" wrapText="1"/>
    </xf>
    <xf numFmtId="2" fontId="28" fillId="2" borderId="18" xfId="1" applyNumberFormat="1" applyFont="1" applyFill="1" applyBorder="1" applyAlignment="1" applyProtection="1">
      <alignment horizontal="center" vertical="center" wrapText="1"/>
    </xf>
    <xf numFmtId="2" fontId="28" fillId="2" borderId="19" xfId="1" applyNumberFormat="1" applyFont="1" applyFill="1" applyBorder="1" applyAlignment="1" applyProtection="1">
      <alignment horizontal="center" vertical="center" wrapText="1"/>
    </xf>
    <xf numFmtId="168" fontId="28" fillId="2" borderId="20" xfId="1" applyFont="1" applyFill="1" applyBorder="1" applyAlignment="1" applyProtection="1">
      <alignment horizontal="center" vertical="center" wrapText="1"/>
    </xf>
    <xf numFmtId="168" fontId="28" fillId="2" borderId="18" xfId="1" applyFont="1" applyFill="1" applyBorder="1" applyAlignment="1" applyProtection="1">
      <alignment vertical="center" wrapText="1"/>
    </xf>
    <xf numFmtId="168" fontId="28" fillId="2" borderId="19" xfId="1" applyFont="1" applyFill="1" applyBorder="1" applyAlignment="1" applyProtection="1">
      <alignment vertical="center" wrapText="1"/>
    </xf>
    <xf numFmtId="168" fontId="28" fillId="2" borderId="20" xfId="1" applyFont="1" applyFill="1" applyBorder="1" applyAlignment="1" applyProtection="1">
      <alignment vertical="center" wrapText="1"/>
    </xf>
    <xf numFmtId="2" fontId="18" fillId="0" borderId="16" xfId="1539" applyNumberFormat="1" applyFont="1" applyBorder="1" applyAlignment="1" applyProtection="1">
      <alignment horizontal="right" vertical="center" wrapText="1"/>
    </xf>
    <xf numFmtId="0" fontId="27" fillId="2" borderId="0" xfId="1539" applyFont="1" applyFill="1" applyAlignment="1" applyProtection="1">
      <alignment vertical="center"/>
    </xf>
    <xf numFmtId="4" fontId="23" fillId="2" borderId="1" xfId="1539" applyNumberFormat="1" applyFont="1" applyFill="1" applyBorder="1" applyAlignment="1" applyProtection="1">
      <alignment vertical="center"/>
    </xf>
    <xf numFmtId="0" fontId="12" fillId="2" borderId="0" xfId="1539" applyFont="1" applyFill="1" applyBorder="1" applyAlignment="1" applyProtection="1">
      <alignment horizontal="left" vertical="center" wrapText="1"/>
    </xf>
    <xf numFmtId="0" fontId="30" fillId="12" borderId="21" xfId="1539" applyFont="1" applyFill="1" applyBorder="1" applyAlignment="1" applyProtection="1">
      <alignment horizontal="left" vertical="top" wrapText="1"/>
    </xf>
    <xf numFmtId="0" fontId="31" fillId="12" borderId="21" xfId="1539" applyFont="1" applyFill="1" applyBorder="1" applyAlignment="1" applyProtection="1">
      <alignment horizontal="center" vertical="top" wrapText="1"/>
    </xf>
    <xf numFmtId="0" fontId="30" fillId="12" borderId="21" xfId="1539" applyFont="1" applyFill="1" applyBorder="1" applyAlignment="1" applyProtection="1">
      <alignment vertical="top" wrapText="1"/>
    </xf>
    <xf numFmtId="2" fontId="30" fillId="12" borderId="21" xfId="1539" applyNumberFormat="1" applyFont="1" applyFill="1" applyBorder="1" applyAlignment="1" applyProtection="1">
      <alignment horizontal="center" vertical="center" wrapText="1"/>
    </xf>
    <xf numFmtId="0" fontId="30" fillId="12" borderId="21" xfId="1539" applyFont="1" applyFill="1" applyBorder="1" applyAlignment="1" applyProtection="1">
      <alignment horizontal="center" vertical="center" wrapText="1"/>
    </xf>
    <xf numFmtId="168" fontId="31" fillId="12" borderId="21" xfId="1539" applyNumberFormat="1" applyFont="1" applyFill="1" applyBorder="1" applyAlignment="1" applyProtection="1">
      <alignment vertical="top" wrapText="1"/>
    </xf>
    <xf numFmtId="4" fontId="28" fillId="2" borderId="1" xfId="1539" applyNumberFormat="1" applyFont="1" applyFill="1" applyBorder="1" applyAlignment="1" applyProtection="1">
      <alignment horizontal="left" vertical="center" wrapText="1"/>
    </xf>
    <xf numFmtId="0" fontId="27" fillId="16" borderId="0" xfId="1539" applyFont="1" applyFill="1" applyAlignment="1" applyProtection="1"/>
    <xf numFmtId="0" fontId="32" fillId="2" borderId="16" xfId="1539" applyFont="1" applyFill="1" applyBorder="1" applyAlignment="1" applyProtection="1">
      <alignment vertical="top" wrapText="1"/>
    </xf>
    <xf numFmtId="0" fontId="23" fillId="0" borderId="16" xfId="1539" applyFont="1" applyBorder="1" applyAlignment="1" applyProtection="1">
      <alignment horizontal="center" vertical="top" wrapText="1"/>
    </xf>
    <xf numFmtId="2" fontId="32" fillId="2" borderId="16" xfId="1" applyNumberFormat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horizontal="center" vertical="center" wrapText="1"/>
    </xf>
    <xf numFmtId="168" fontId="32" fillId="2" borderId="16" xfId="1" applyFont="1" applyFill="1" applyBorder="1" applyAlignment="1" applyProtection="1">
      <alignment vertical="top" wrapText="1"/>
    </xf>
    <xf numFmtId="2" fontId="33" fillId="0" borderId="16" xfId="1539" applyNumberFormat="1" applyFont="1" applyBorder="1" applyAlignment="1" applyProtection="1">
      <alignment horizontal="right" vertical="top" wrapText="1"/>
    </xf>
    <xf numFmtId="0" fontId="27" fillId="2" borderId="0" xfId="1539" applyFont="1" applyFill="1" applyAlignment="1" applyProtection="1"/>
    <xf numFmtId="0" fontId="20" fillId="0" borderId="0" xfId="1539" applyFont="1" applyAlignment="1" applyProtection="1">
      <alignment vertical="center"/>
    </xf>
    <xf numFmtId="0" fontId="28" fillId="14" borderId="16" xfId="1539" applyFont="1" applyFill="1" applyBorder="1" applyAlignment="1" applyProtection="1">
      <alignment horizontal="center" vertical="center" wrapText="1"/>
    </xf>
    <xf numFmtId="0" fontId="28" fillId="14" borderId="16" xfId="1539" applyFont="1" applyFill="1" applyBorder="1" applyAlignment="1" applyProtection="1">
      <alignment horizontal="left" vertical="center" wrapText="1"/>
    </xf>
    <xf numFmtId="4" fontId="28" fillId="17" borderId="16" xfId="1" applyNumberFormat="1" applyFont="1" applyFill="1" applyBorder="1" applyAlignment="1" applyProtection="1">
      <alignment horizontal="center" vertical="center" wrapText="1"/>
    </xf>
    <xf numFmtId="4" fontId="34" fillId="18" borderId="16" xfId="1" applyNumberFormat="1" applyFont="1" applyFill="1" applyBorder="1" applyAlignment="1" applyProtection="1">
      <alignment horizontal="center" vertical="center" wrapText="1"/>
    </xf>
    <xf numFmtId="4" fontId="28" fillId="14" borderId="16" xfId="1" applyNumberFormat="1" applyFont="1" applyFill="1" applyBorder="1" applyAlignment="1" applyProtection="1">
      <alignment horizontal="center" vertical="center" wrapText="1"/>
    </xf>
    <xf numFmtId="4" fontId="28" fillId="14" borderId="16" xfId="1" applyNumberFormat="1" applyFont="1" applyFill="1" applyBorder="1" applyAlignment="1" applyProtection="1">
      <alignment horizontal="right" vertical="center" wrapText="1"/>
    </xf>
    <xf numFmtId="0" fontId="20" fillId="2" borderId="0" xfId="1539" applyFont="1" applyFill="1" applyAlignment="1" applyProtection="1">
      <alignment vertical="center"/>
    </xf>
    <xf numFmtId="0" fontId="28" fillId="2" borderId="16" xfId="1539" applyFont="1" applyFill="1" applyBorder="1" applyAlignment="1" applyProtection="1">
      <alignment horizontal="center" vertical="center" wrapText="1"/>
    </xf>
    <xf numFmtId="0" fontId="29" fillId="2" borderId="16" xfId="1539" applyFont="1" applyFill="1" applyBorder="1" applyAlignment="1" applyProtection="1">
      <alignment horizontal="left" vertical="center" wrapText="1"/>
    </xf>
    <xf numFmtId="168" fontId="28" fillId="2" borderId="16" xfId="1" applyFont="1" applyFill="1" applyBorder="1" applyAlignment="1" applyProtection="1">
      <alignment horizontal="center" vertical="center" wrapText="1"/>
    </xf>
    <xf numFmtId="168" fontId="28" fillId="2" borderId="16" xfId="1" applyFont="1" applyFill="1" applyBorder="1" applyAlignment="1" applyProtection="1">
      <alignment horizontal="right" vertical="center" wrapText="1"/>
    </xf>
    <xf numFmtId="168" fontId="28" fillId="2" borderId="16" xfId="1539" applyNumberFormat="1" applyFont="1" applyFill="1" applyBorder="1" applyAlignment="1" applyProtection="1">
      <alignment horizontal="right" vertical="center" wrapText="1"/>
    </xf>
    <xf numFmtId="0" fontId="28" fillId="2" borderId="16" xfId="1539" applyFont="1" applyFill="1" applyBorder="1" applyAlignment="1" applyProtection="1">
      <alignment horizontal="left" vertical="center" wrapText="1"/>
    </xf>
    <xf numFmtId="169" fontId="28" fillId="2" borderId="16" xfId="1" applyNumberFormat="1" applyFont="1" applyFill="1" applyBorder="1" applyAlignment="1" applyProtection="1">
      <alignment horizontal="center" vertical="center" wrapText="1"/>
    </xf>
    <xf numFmtId="4" fontId="28" fillId="2" borderId="16" xfId="1" applyNumberFormat="1" applyFont="1" applyFill="1" applyBorder="1" applyAlignment="1" applyProtection="1">
      <alignment horizontal="center" vertical="center" wrapText="1"/>
    </xf>
    <xf numFmtId="4" fontId="28" fillId="2" borderId="16" xfId="1" applyNumberFormat="1" applyFont="1" applyFill="1" applyBorder="1" applyAlignment="1" applyProtection="1">
      <alignment horizontal="right" vertical="center" wrapText="1"/>
    </xf>
    <xf numFmtId="0" fontId="18" fillId="0" borderId="0" xfId="1539" applyFont="1" applyAlignment="1" applyProtection="1">
      <alignment vertical="center"/>
    </xf>
    <xf numFmtId="0" fontId="28" fillId="0" borderId="16" xfId="1539" applyFont="1" applyBorder="1" applyAlignment="1" applyProtection="1">
      <alignment horizontal="left" vertical="center" wrapText="1"/>
    </xf>
    <xf numFmtId="0" fontId="28" fillId="0" borderId="16" xfId="1539" applyFont="1" applyBorder="1" applyAlignment="1" applyProtection="1">
      <alignment horizontal="center" vertical="center" wrapText="1"/>
    </xf>
    <xf numFmtId="4" fontId="28" fillId="2" borderId="16" xfId="1539" applyNumberFormat="1" applyFont="1" applyFill="1" applyBorder="1" applyAlignment="1" applyProtection="1">
      <alignment horizontal="center" vertical="center" wrapText="1"/>
    </xf>
    <xf numFmtId="4" fontId="18" fillId="2" borderId="16" xfId="1539" applyNumberFormat="1" applyFont="1" applyFill="1" applyBorder="1" applyAlignment="1" applyProtection="1">
      <alignment vertical="center" wrapText="1"/>
    </xf>
    <xf numFmtId="0" fontId="18" fillId="2" borderId="0" xfId="1539" applyFont="1" applyFill="1" applyAlignment="1" applyProtection="1">
      <alignment vertical="center"/>
    </xf>
    <xf numFmtId="170" fontId="28" fillId="2" borderId="16" xfId="1" applyNumberFormat="1" applyFont="1" applyFill="1" applyBorder="1" applyAlignment="1" applyProtection="1">
      <alignment horizontal="center" vertical="center" wrapText="1"/>
    </xf>
    <xf numFmtId="0" fontId="28" fillId="2" borderId="16" xfId="1539" applyFont="1" applyFill="1" applyBorder="1" applyAlignment="1" applyProtection="1">
      <alignment vertical="top" wrapText="1"/>
    </xf>
    <xf numFmtId="0" fontId="29" fillId="0" borderId="16" xfId="1539" applyFont="1" applyBorder="1" applyAlignment="1" applyProtection="1">
      <alignment horizontal="center" vertical="top" wrapText="1"/>
    </xf>
    <xf numFmtId="4" fontId="18" fillId="0" borderId="16" xfId="1539" applyNumberFormat="1" applyFont="1" applyBorder="1" applyAlignment="1" applyProtection="1">
      <alignment horizontal="right" vertical="top" wrapText="1"/>
    </xf>
    <xf numFmtId="169" fontId="28" fillId="2" borderId="16" xfId="1539" applyNumberFormat="1" applyFont="1" applyFill="1" applyBorder="1" applyAlignment="1" applyProtection="1">
      <alignment horizontal="center" vertical="center" wrapText="1"/>
    </xf>
    <xf numFmtId="171" fontId="28" fillId="2" borderId="16" xfId="1" applyNumberFormat="1" applyFont="1" applyFill="1" applyBorder="1" applyAlignment="1" applyProtection="1">
      <alignment horizontal="center" vertical="center" wrapText="1"/>
    </xf>
    <xf numFmtId="0" fontId="30" fillId="12" borderId="16" xfId="1539" applyFont="1" applyFill="1" applyBorder="1" applyAlignment="1" applyProtection="1">
      <alignment horizontal="left" vertical="top" wrapText="1"/>
    </xf>
    <xf numFmtId="0" fontId="31" fillId="12" borderId="16" xfId="1539" applyFont="1" applyFill="1" applyBorder="1" applyAlignment="1" applyProtection="1">
      <alignment horizontal="center" vertical="top" wrapText="1"/>
    </xf>
    <xf numFmtId="0" fontId="30" fillId="12" borderId="16" xfId="1539" applyFont="1" applyFill="1" applyBorder="1" applyAlignment="1" applyProtection="1">
      <alignment vertical="top" wrapText="1"/>
    </xf>
    <xf numFmtId="4" fontId="30" fillId="12" borderId="16" xfId="1539" applyNumberFormat="1" applyFont="1" applyFill="1" applyBorder="1" applyAlignment="1" applyProtection="1">
      <alignment horizontal="center" vertical="center" wrapText="1"/>
    </xf>
    <xf numFmtId="4" fontId="31" fillId="12" borderId="16" xfId="1539" applyNumberFormat="1" applyFont="1" applyFill="1" applyBorder="1" applyAlignment="1" applyProtection="1">
      <alignment vertical="top" wrapText="1"/>
    </xf>
    <xf numFmtId="4" fontId="32" fillId="2" borderId="16" xfId="1" applyNumberFormat="1" applyFont="1" applyFill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top" wrapText="1"/>
    </xf>
    <xf numFmtId="4" fontId="33" fillId="0" borderId="16" xfId="1539" applyNumberFormat="1" applyFont="1" applyBorder="1" applyAlignment="1" applyProtection="1">
      <alignment horizontal="right" vertical="top" wrapText="1"/>
    </xf>
    <xf numFmtId="0" fontId="23" fillId="19" borderId="0" xfId="1539" applyFont="1" applyFill="1" applyAlignment="1" applyProtection="1">
      <alignment vertical="center"/>
    </xf>
    <xf numFmtId="0" fontId="29" fillId="13" borderId="16" xfId="1539" applyFont="1" applyFill="1" applyBorder="1" applyAlignment="1" applyProtection="1">
      <alignment horizontal="left" vertical="center" wrapText="1"/>
    </xf>
    <xf numFmtId="0" fontId="29" fillId="13" borderId="16" xfId="1539" applyFont="1" applyFill="1" applyBorder="1" applyAlignment="1" applyProtection="1">
      <alignment horizontal="center" vertical="center" wrapText="1"/>
    </xf>
    <xf numFmtId="0" fontId="35" fillId="13" borderId="16" xfId="1539" applyFont="1" applyFill="1" applyBorder="1" applyAlignment="1" applyProtection="1">
      <alignment horizontal="left" vertical="center" wrapText="1"/>
    </xf>
    <xf numFmtId="4" fontId="29" fillId="13" borderId="16" xfId="1" applyNumberFormat="1" applyFont="1" applyFill="1" applyBorder="1" applyAlignment="1" applyProtection="1">
      <alignment horizontal="center" vertical="center" wrapText="1"/>
    </xf>
    <xf numFmtId="4" fontId="29" fillId="13" borderId="16" xfId="1" applyNumberFormat="1" applyFont="1" applyFill="1" applyBorder="1" applyAlignment="1" applyProtection="1">
      <alignment horizontal="right" vertical="center" wrapText="1"/>
    </xf>
    <xf numFmtId="0" fontId="23" fillId="2" borderId="0" xfId="1539" applyFont="1" applyFill="1" applyAlignment="1" applyProtection="1">
      <alignment vertical="center"/>
    </xf>
    <xf numFmtId="0" fontId="0" fillId="2" borderId="0" xfId="1539" applyFont="1" applyFill="1" applyAlignment="1" applyProtection="1">
      <alignment vertical="center"/>
    </xf>
    <xf numFmtId="0" fontId="32" fillId="2" borderId="16" xfId="1539" applyFont="1" applyFill="1" applyBorder="1" applyAlignment="1" applyProtection="1">
      <alignment vertical="center" wrapText="1"/>
    </xf>
    <xf numFmtId="0" fontId="23" fillId="0" borderId="16" xfId="1539" applyFont="1" applyBorder="1" applyAlignment="1" applyProtection="1">
      <alignment horizontal="center" vertical="center" wrapText="1"/>
    </xf>
    <xf numFmtId="4" fontId="32" fillId="2" borderId="16" xfId="1" applyNumberFormat="1" applyFont="1" applyFill="1" applyBorder="1" applyAlignment="1" applyProtection="1">
      <alignment vertical="center" wrapText="1"/>
    </xf>
    <xf numFmtId="4" fontId="33" fillId="0" borderId="16" xfId="1539" applyNumberFormat="1" applyFont="1" applyBorder="1" applyAlignment="1" applyProtection="1">
      <alignment horizontal="right" vertical="center" wrapText="1"/>
    </xf>
    <xf numFmtId="2" fontId="28" fillId="2" borderId="16" xfId="1539" applyNumberFormat="1" applyFont="1" applyFill="1" applyBorder="1" applyAlignment="1" applyProtection="1">
      <alignment horizontal="center" vertical="center" wrapText="1"/>
    </xf>
    <xf numFmtId="4" fontId="28" fillId="2" borderId="16" xfId="1" applyNumberFormat="1" applyFont="1" applyFill="1" applyBorder="1" applyAlignment="1" applyProtection="1">
      <alignment vertical="center" wrapText="1"/>
    </xf>
    <xf numFmtId="4" fontId="23" fillId="2" borderId="16" xfId="1539" applyNumberFormat="1" applyFont="1" applyFill="1" applyBorder="1" applyAlignment="1" applyProtection="1">
      <alignment horizontal="right" vertical="center" wrapText="1"/>
    </xf>
    <xf numFmtId="0" fontId="23" fillId="19" borderId="0" xfId="1539" applyFont="1" applyFill="1" applyAlignment="1" applyProtection="1"/>
    <xf numFmtId="0" fontId="29" fillId="13" borderId="16" xfId="1539" applyFont="1" applyFill="1" applyBorder="1" applyAlignment="1" applyProtection="1">
      <alignment horizontal="left" vertical="top" wrapText="1"/>
    </xf>
    <xf numFmtId="0" fontId="29" fillId="13" borderId="16" xfId="1539" applyFont="1" applyFill="1" applyBorder="1" applyAlignment="1" applyProtection="1">
      <alignment horizontal="center" vertical="top" wrapText="1"/>
    </xf>
    <xf numFmtId="0" fontId="35" fillId="13" borderId="16" xfId="1539" applyFont="1" applyFill="1" applyBorder="1" applyAlignment="1" applyProtection="1">
      <alignment horizontal="left" vertical="top" wrapText="1"/>
    </xf>
    <xf numFmtId="4" fontId="29" fillId="13" borderId="16" xfId="1" applyNumberFormat="1" applyFont="1" applyFill="1" applyBorder="1" applyAlignment="1" applyProtection="1">
      <alignment horizontal="right" vertical="top" wrapText="1"/>
    </xf>
    <xf numFmtId="0" fontId="23" fillId="2" borderId="0" xfId="1539" applyFont="1" applyFill="1" applyAlignment="1" applyProtection="1"/>
    <xf numFmtId="0" fontId="0" fillId="0" borderId="16" xfId="1539" applyFont="1" applyBorder="1" applyAlignment="1" applyProtection="1"/>
    <xf numFmtId="4" fontId="28" fillId="0" borderId="16" xfId="1" applyNumberFormat="1" applyFont="1" applyBorder="1" applyAlignment="1" applyProtection="1">
      <alignment horizontal="center" vertical="center" wrapText="1"/>
    </xf>
    <xf numFmtId="4" fontId="28" fillId="0" borderId="16" xfId="1" applyNumberFormat="1" applyFont="1" applyBorder="1" applyAlignment="1" applyProtection="1">
      <alignment horizontal="right" vertical="center" wrapText="1"/>
    </xf>
    <xf numFmtId="4" fontId="18" fillId="0" borderId="1" xfId="1539" applyNumberFormat="1" applyFont="1" applyBorder="1" applyAlignment="1" applyProtection="1">
      <alignment vertical="center"/>
    </xf>
    <xf numFmtId="0" fontId="28" fillId="0" borderId="16" xfId="1539" applyFont="1" applyBorder="1" applyAlignment="1" applyProtection="1">
      <alignment wrapText="1"/>
    </xf>
    <xf numFmtId="0" fontId="28" fillId="0" borderId="16" xfId="1539" applyFont="1" applyBorder="1" applyAlignment="1" applyProtection="1">
      <alignment horizontal="center" vertical="top"/>
    </xf>
    <xf numFmtId="4" fontId="28" fillId="0" borderId="16" xfId="1539" applyNumberFormat="1" applyFont="1" applyBorder="1" applyAlignment="1" applyProtection="1"/>
    <xf numFmtId="4" fontId="28" fillId="0" borderId="16" xfId="1539" applyNumberFormat="1" applyFont="1" applyBorder="1" applyAlignment="1" applyProtection="1">
      <alignment horizontal="right" vertical="top"/>
    </xf>
    <xf numFmtId="0" fontId="28" fillId="20" borderId="16" xfId="1539" applyFont="1" applyFill="1" applyBorder="1" applyAlignment="1" applyProtection="1">
      <alignment horizontal="center" vertical="center" wrapText="1"/>
    </xf>
    <xf numFmtId="0" fontId="32" fillId="0" borderId="16" xfId="1539" applyFont="1" applyBorder="1" applyAlignment="1" applyProtection="1">
      <alignment vertical="top" wrapText="1"/>
    </xf>
    <xf numFmtId="0" fontId="28" fillId="2" borderId="16" xfId="1539" applyFont="1" applyFill="1" applyBorder="1" applyAlignment="1" applyProtection="1">
      <alignment horizontal="left" vertical="center"/>
    </xf>
    <xf numFmtId="0" fontId="28" fillId="0" borderId="22" xfId="1539" applyFont="1" applyBorder="1" applyAlignment="1" applyProtection="1">
      <alignment horizontal="center" vertical="center" wrapText="1"/>
    </xf>
    <xf numFmtId="0" fontId="28" fillId="2" borderId="22" xfId="1539" applyFont="1" applyFill="1" applyBorder="1" applyAlignment="1" applyProtection="1">
      <alignment horizontal="center" vertical="center" wrapText="1"/>
    </xf>
    <xf numFmtId="0" fontId="28" fillId="2" borderId="22" xfId="1539" applyFont="1" applyFill="1" applyBorder="1" applyAlignment="1" applyProtection="1">
      <alignment horizontal="left" vertical="center" wrapText="1"/>
    </xf>
    <xf numFmtId="4" fontId="28" fillId="2" borderId="22" xfId="1" applyNumberFormat="1" applyFont="1" applyFill="1" applyBorder="1" applyAlignment="1" applyProtection="1">
      <alignment horizontal="center" vertical="center" wrapText="1"/>
    </xf>
    <xf numFmtId="4" fontId="28" fillId="2" borderId="22" xfId="1" applyNumberFormat="1" applyFont="1" applyFill="1" applyBorder="1" applyAlignment="1" applyProtection="1">
      <alignment horizontal="right" vertical="center" wrapText="1"/>
    </xf>
    <xf numFmtId="0" fontId="28" fillId="2" borderId="23" xfId="1539" applyFont="1" applyFill="1" applyBorder="1" applyAlignment="1" applyProtection="1">
      <alignment vertical="top" wrapText="1"/>
    </xf>
    <xf numFmtId="0" fontId="29" fillId="0" borderId="24" xfId="1539" applyFont="1" applyBorder="1" applyAlignment="1" applyProtection="1">
      <alignment horizontal="center" vertical="top" wrapText="1"/>
    </xf>
    <xf numFmtId="0" fontId="29" fillId="0" borderId="25" xfId="1539" applyFont="1" applyBorder="1" applyAlignment="1" applyProtection="1">
      <alignment horizontal="center" vertical="top" wrapText="1"/>
    </xf>
    <xf numFmtId="0" fontId="28" fillId="2" borderId="24" xfId="1539" applyFont="1" applyFill="1" applyBorder="1" applyAlignment="1" applyProtection="1">
      <alignment vertical="top" wrapText="1"/>
    </xf>
    <xf numFmtId="0" fontId="28" fillId="2" borderId="25" xfId="1539" applyFont="1" applyFill="1" applyBorder="1" applyAlignment="1" applyProtection="1">
      <alignment vertical="top" wrapText="1"/>
    </xf>
    <xf numFmtId="4" fontId="28" fillId="2" borderId="24" xfId="1" applyNumberFormat="1" applyFont="1" applyFill="1" applyBorder="1" applyAlignment="1" applyProtection="1">
      <alignment horizontal="center" vertical="center" wrapText="1"/>
    </xf>
    <xf numFmtId="4" fontId="28" fillId="2" borderId="25" xfId="1" applyNumberFormat="1" applyFont="1" applyFill="1" applyBorder="1" applyAlignment="1" applyProtection="1">
      <alignment horizontal="center" vertical="center" wrapText="1"/>
    </xf>
    <xf numFmtId="4" fontId="28" fillId="2" borderId="26" xfId="1" applyNumberFormat="1" applyFont="1" applyFill="1" applyBorder="1" applyAlignment="1" applyProtection="1">
      <alignment horizontal="center" vertical="center" wrapText="1"/>
    </xf>
    <xf numFmtId="4" fontId="28" fillId="2" borderId="27" xfId="1" applyNumberFormat="1" applyFont="1" applyFill="1" applyBorder="1" applyAlignment="1" applyProtection="1">
      <alignment horizontal="center" vertical="center" wrapText="1"/>
    </xf>
    <xf numFmtId="4" fontId="28" fillId="2" borderId="28" xfId="1" applyNumberFormat="1" applyFont="1" applyFill="1" applyBorder="1" applyAlignment="1" applyProtection="1">
      <alignment horizontal="center" vertical="center" wrapText="1"/>
    </xf>
    <xf numFmtId="4" fontId="28" fillId="2" borderId="26" xfId="1" applyNumberFormat="1" applyFont="1" applyFill="1" applyBorder="1" applyAlignment="1" applyProtection="1">
      <alignment horizontal="right" vertical="center" wrapText="1"/>
    </xf>
    <xf numFmtId="4" fontId="28" fillId="2" borderId="27" xfId="1" applyNumberFormat="1" applyFont="1" applyFill="1" applyBorder="1" applyAlignment="1" applyProtection="1">
      <alignment horizontal="right" vertical="center" wrapText="1"/>
    </xf>
    <xf numFmtId="4" fontId="28" fillId="2" borderId="28" xfId="1" applyNumberFormat="1" applyFont="1" applyFill="1" applyBorder="1" applyAlignment="1" applyProtection="1">
      <alignment horizontal="right" vertical="center" wrapText="1"/>
    </xf>
    <xf numFmtId="4" fontId="18" fillId="0" borderId="24" xfId="1539" applyNumberFormat="1" applyFont="1" applyBorder="1" applyAlignment="1" applyProtection="1">
      <alignment horizontal="right" vertical="top" wrapText="1"/>
    </xf>
    <xf numFmtId="168" fontId="32" fillId="13" borderId="1" xfId="1" applyFont="1" applyFill="1" applyBorder="1" applyAlignment="1" applyProtection="1">
      <alignment horizontal="center" vertical="top" wrapText="1"/>
    </xf>
    <xf numFmtId="0" fontId="0" fillId="13" borderId="1" xfId="1539" applyFont="1" applyFill="1" applyBorder="1" applyAlignment="1" applyProtection="1">
      <alignment horizontal="center" wrapText="1"/>
    </xf>
    <xf numFmtId="4" fontId="15" fillId="13" borderId="1" xfId="1539" applyNumberFormat="1" applyFont="1" applyFill="1" applyBorder="1" applyAlignment="1" applyProtection="1"/>
    <xf numFmtId="0" fontId="30" fillId="0" borderId="0" xfId="1539" applyFont="1" applyAlignment="1" applyProtection="1"/>
    <xf numFmtId="0" fontId="12" fillId="0" borderId="35" xfId="1539" applyFont="1" applyBorder="1" applyAlignment="1" applyProtection="1"/>
    <xf numFmtId="0" fontId="12" fillId="0" borderId="0" xfId="1539" applyFont="1" applyAlignment="1" applyProtection="1"/>
    <xf numFmtId="0" fontId="12" fillId="0" borderId="36" xfId="1539" applyFont="1" applyBorder="1" applyAlignment="1" applyProtection="1"/>
    <xf numFmtId="0" fontId="39" fillId="0" borderId="1" xfId="1539" applyFont="1" applyBorder="1" applyAlignment="1" applyProtection="1">
      <alignment horizontal="justify" vertical="top" wrapText="1"/>
    </xf>
    <xf numFmtId="10" fontId="39" fillId="0" borderId="1" xfId="1539" applyNumberFormat="1" applyFont="1" applyBorder="1" applyAlignment="1" applyProtection="1">
      <alignment horizontal="center" vertical="top" wrapText="1"/>
    </xf>
    <xf numFmtId="0" fontId="39" fillId="0" borderId="1" xfId="1539" applyFont="1" applyBorder="1" applyAlignment="1" applyProtection="1">
      <alignment horizontal="justify" vertical="center" wrapText="1"/>
    </xf>
    <xf numFmtId="10" fontId="39" fillId="0" borderId="1" xfId="1539" applyNumberFormat="1" applyFont="1" applyBorder="1" applyAlignment="1" applyProtection="1">
      <alignment horizontal="center" vertical="center" wrapText="1"/>
    </xf>
    <xf numFmtId="10" fontId="39" fillId="21" borderId="1" xfId="809" applyNumberFormat="1" applyFont="1" applyFill="1" applyBorder="1" applyAlignment="1" applyProtection="1">
      <alignment horizontal="center" vertical="center"/>
    </xf>
    <xf numFmtId="10" fontId="39" fillId="0" borderId="1" xfId="1539" applyNumberFormat="1" applyFont="1" applyBorder="1" applyAlignment="1" applyProtection="1">
      <alignment horizontal="center"/>
    </xf>
    <xf numFmtId="10" fontId="40" fillId="13" borderId="1" xfId="2" applyNumberFormat="1" applyFont="1" applyFill="1" applyBorder="1" applyAlignment="1" applyProtection="1">
      <alignment horizontal="center" vertical="center"/>
    </xf>
    <xf numFmtId="0" fontId="2" fillId="0" borderId="0" xfId="807" applyFont="1" applyAlignment="1" applyProtection="1"/>
    <xf numFmtId="0" fontId="2" fillId="0" borderId="38" xfId="807" applyFont="1" applyBorder="1" applyAlignment="1" applyProtection="1"/>
    <xf numFmtId="0" fontId="2" fillId="0" borderId="39" xfId="807" applyFont="1" applyBorder="1" applyAlignment="1" applyProtection="1">
      <alignment horizontal="center" vertical="center"/>
    </xf>
    <xf numFmtId="0" fontId="2" fillId="0" borderId="40" xfId="807" applyFont="1" applyBorder="1" applyAlignment="1" applyProtection="1">
      <alignment horizontal="center" vertical="center"/>
    </xf>
    <xf numFmtId="0" fontId="2" fillId="6" borderId="41" xfId="807" applyFont="1" applyFill="1" applyBorder="1" applyAlignment="1" applyProtection="1">
      <alignment horizontal="center" vertical="center"/>
    </xf>
    <xf numFmtId="0" fontId="2" fillId="3" borderId="41" xfId="807" applyFont="1" applyFill="1" applyBorder="1" applyAlignment="1" applyProtection="1">
      <alignment horizontal="center" vertical="center"/>
    </xf>
    <xf numFmtId="0" fontId="2" fillId="22" borderId="41" xfId="807" applyFont="1" applyFill="1" applyBorder="1" applyAlignment="1" applyProtection="1">
      <alignment horizontal="center" vertical="center"/>
    </xf>
    <xf numFmtId="0" fontId="2" fillId="0" borderId="41" xfId="807" applyFont="1" applyBorder="1" applyAlignment="1" applyProtection="1">
      <alignment horizontal="center" vertical="center"/>
    </xf>
    <xf numFmtId="0" fontId="2" fillId="0" borderId="42" xfId="807" applyFont="1" applyBorder="1" applyAlignment="1" applyProtection="1">
      <alignment horizontal="center" vertical="center"/>
    </xf>
    <xf numFmtId="0" fontId="2" fillId="0" borderId="9" xfId="807" applyFont="1" applyBorder="1" applyAlignment="1" applyProtection="1">
      <alignment horizontal="center" vertical="center" wrapText="1"/>
    </xf>
    <xf numFmtId="0" fontId="2" fillId="0" borderId="43" xfId="807" applyFont="1" applyBorder="1" applyAlignment="1" applyProtection="1">
      <alignment horizontal="center" vertical="center"/>
    </xf>
    <xf numFmtId="0" fontId="2" fillId="0" borderId="44" xfId="807" applyFont="1" applyBorder="1" applyAlignment="1" applyProtection="1">
      <alignment horizontal="left" vertical="center"/>
    </xf>
    <xf numFmtId="0" fontId="2" fillId="6" borderId="45" xfId="807" applyFont="1" applyFill="1" applyBorder="1" applyAlignment="1" applyProtection="1">
      <alignment horizontal="center" vertical="center" wrapText="1"/>
    </xf>
    <xf numFmtId="4" fontId="2" fillId="6" borderId="45" xfId="807" applyNumberFormat="1" applyFont="1" applyFill="1" applyBorder="1" applyAlignment="1" applyProtection="1">
      <alignment horizontal="center" vertical="center"/>
    </xf>
    <xf numFmtId="0" fontId="2" fillId="3" borderId="45" xfId="807" applyFont="1" applyFill="1" applyBorder="1" applyAlignment="1" applyProtection="1">
      <alignment horizontal="center" vertical="center"/>
    </xf>
    <xf numFmtId="4" fontId="2" fillId="3" borderId="45" xfId="807" applyNumberFormat="1" applyFont="1" applyFill="1" applyBorder="1" applyAlignment="1" applyProtection="1">
      <alignment horizontal="center" vertical="center"/>
    </xf>
    <xf numFmtId="0" fontId="2" fillId="22" borderId="45" xfId="807" applyFont="1" applyFill="1" applyBorder="1" applyAlignment="1" applyProtection="1">
      <alignment horizontal="center" vertical="center" wrapText="1"/>
    </xf>
    <xf numFmtId="4" fontId="2" fillId="22" borderId="45" xfId="807" applyNumberFormat="1" applyFont="1" applyFill="1" applyBorder="1" applyAlignment="1" applyProtection="1">
      <alignment horizontal="center" vertical="center"/>
    </xf>
    <xf numFmtId="4" fontId="2" fillId="0" borderId="45" xfId="807" applyNumberFormat="1" applyFont="1" applyBorder="1" applyAlignment="1" applyProtection="1">
      <alignment horizontal="center" vertical="center"/>
    </xf>
    <xf numFmtId="4" fontId="2" fillId="0" borderId="46" xfId="807" applyNumberFormat="1" applyFont="1" applyBorder="1" applyAlignment="1" applyProtection="1">
      <alignment horizontal="center" vertical="center"/>
    </xf>
    <xf numFmtId="4" fontId="2" fillId="0" borderId="43" xfId="807" applyNumberFormat="1" applyFont="1" applyBorder="1" applyAlignment="1" applyProtection="1">
      <alignment horizontal="center" vertical="center"/>
    </xf>
    <xf numFmtId="0" fontId="13" fillId="0" borderId="0" xfId="1539" applyFont="1" applyBorder="1" applyAlignment="1" applyProtection="1">
      <alignment horizontal="center" vertical="center"/>
    </xf>
    <xf numFmtId="0" fontId="14" fillId="0" borderId="0" xfId="1539" applyFont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/>
    </xf>
    <xf numFmtId="0" fontId="14" fillId="13" borderId="0" xfId="1539" applyFont="1" applyFill="1" applyBorder="1" applyAlignment="1" applyProtection="1">
      <alignment horizontal="center" vertical="center" wrapText="1"/>
    </xf>
    <xf numFmtId="0" fontId="19" fillId="15" borderId="9" xfId="1539" applyFont="1" applyFill="1" applyBorder="1" applyAlignment="1" applyProtection="1">
      <alignment horizontal="center" vertical="center" wrapText="1"/>
    </xf>
    <xf numFmtId="4" fontId="23" fillId="2" borderId="0" xfId="1539" applyNumberFormat="1" applyFont="1" applyFill="1" applyBorder="1" applyAlignment="1" applyProtection="1">
      <alignment horizontal="center" vertical="center"/>
    </xf>
    <xf numFmtId="0" fontId="26" fillId="13" borderId="1" xfId="1539" applyFont="1" applyFill="1" applyBorder="1" applyAlignment="1" applyProtection="1">
      <alignment horizontal="center" vertical="center" wrapText="1"/>
    </xf>
    <xf numFmtId="0" fontId="26" fillId="13" borderId="14" xfId="1539" applyFont="1" applyFill="1" applyBorder="1" applyAlignment="1" applyProtection="1">
      <alignment horizontal="center" vertical="center" wrapText="1"/>
    </xf>
    <xf numFmtId="0" fontId="26" fillId="13" borderId="1" xfId="1539" applyFont="1" applyFill="1" applyBorder="1" applyAlignment="1" applyProtection="1">
      <alignment horizontal="left" vertical="center" wrapText="1"/>
    </xf>
    <xf numFmtId="2" fontId="26" fillId="13" borderId="1" xfId="1539" applyNumberFormat="1" applyFont="1" applyFill="1" applyBorder="1" applyAlignment="1" applyProtection="1">
      <alignment horizontal="center" vertical="center" wrapText="1"/>
    </xf>
    <xf numFmtId="0" fontId="40" fillId="0" borderId="1" xfId="1539" applyFont="1" applyBorder="1" applyAlignment="1" applyProtection="1">
      <alignment horizontal="left" vertical="center"/>
    </xf>
    <xf numFmtId="0" fontId="0" fillId="0" borderId="29" xfId="1539" applyFont="1" applyBorder="1" applyAlignment="1" applyProtection="1"/>
    <xf numFmtId="0" fontId="0" fillId="0" borderId="3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34" xfId="0" applyBorder="1" applyAlignment="1"/>
    <xf numFmtId="0" fontId="39" fillId="0" borderId="1" xfId="1539" applyFont="1" applyBorder="1" applyAlignment="1" applyProtection="1">
      <alignment horizontal="justify" vertical="top" wrapText="1"/>
    </xf>
    <xf numFmtId="0" fontId="39" fillId="0" borderId="1" xfId="1539" applyFont="1" applyBorder="1" applyAlignment="1" applyProtection="1">
      <alignment horizontal="left" vertical="center" wrapText="1"/>
    </xf>
    <xf numFmtId="0" fontId="30" fillId="2" borderId="1" xfId="1539" applyFont="1" applyFill="1" applyBorder="1" applyAlignment="1" applyProtection="1">
      <alignment horizontal="center" vertical="center"/>
    </xf>
    <xf numFmtId="0" fontId="41" fillId="0" borderId="37" xfId="807" applyFont="1" applyBorder="1" applyAlignment="1" applyProtection="1">
      <alignment horizontal="center" vertical="center"/>
    </xf>
    <xf numFmtId="0" fontId="38" fillId="13" borderId="29" xfId="1539" applyFont="1" applyFill="1" applyBorder="1" applyAlignment="1" applyProtection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2097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5 2" xfId="12"/>
    <cellStyle name="20% - Accent6" xfId="13"/>
    <cellStyle name="20% - Accent6 2" xfId="14"/>
    <cellStyle name="20% - Ênfase1 2" xfId="15"/>
    <cellStyle name="20% - Ênfase1 2 2" xfId="16"/>
    <cellStyle name="20% - Ênfase1 3" xfId="17"/>
    <cellStyle name="20% - Ênfase1 3 2" xfId="18"/>
    <cellStyle name="20% - Ênfase1 3 3" xfId="19"/>
    <cellStyle name="20% - Ênfase1 3 4" xfId="20"/>
    <cellStyle name="20% - Ênfase1 4" xfId="21"/>
    <cellStyle name="20% - Ênfase1 4 2" xfId="22"/>
    <cellStyle name="20% - Ênfase1 4 2 2" xfId="23"/>
    <cellStyle name="20% - Ênfase1 4 2 3" xfId="24"/>
    <cellStyle name="20% - Ênfase1 4 2 4" xfId="25"/>
    <cellStyle name="20% - Ênfase1 5" xfId="26"/>
    <cellStyle name="20% - Ênfase1 5 2" xfId="27"/>
    <cellStyle name="20% - Ênfase1 5 3" xfId="28"/>
    <cellStyle name="20% - Ênfase1 5 4" xfId="29"/>
    <cellStyle name="20% - Ênfase1 6" xfId="30"/>
    <cellStyle name="20% - Ênfase1 6 2" xfId="31"/>
    <cellStyle name="20% - Ênfase1 6 3" xfId="32"/>
    <cellStyle name="20% - Ênfase1 6 4" xfId="33"/>
    <cellStyle name="20% - Ênfase2 2" xfId="34"/>
    <cellStyle name="20% - Ênfase2 2 2" xfId="35"/>
    <cellStyle name="20% - Ênfase2 3" xfId="36"/>
    <cellStyle name="20% - Ênfase2 3 2" xfId="37"/>
    <cellStyle name="20% - Ênfase2 3 3" xfId="38"/>
    <cellStyle name="20% - Ênfase2 3 4" xfId="39"/>
    <cellStyle name="20% - Ênfase2 4" xfId="40"/>
    <cellStyle name="20% - Ênfase2 4 2" xfId="41"/>
    <cellStyle name="20% - Ênfase2 4 2 2" xfId="42"/>
    <cellStyle name="20% - Ênfase2 4 2 3" xfId="43"/>
    <cellStyle name="20% - Ênfase2 4 2 4" xfId="44"/>
    <cellStyle name="20% - Ênfase2 5" xfId="45"/>
    <cellStyle name="20% - Ênfase2 5 2" xfId="46"/>
    <cellStyle name="20% - Ênfase2 5 3" xfId="47"/>
    <cellStyle name="20% - Ênfase2 5 4" xfId="48"/>
    <cellStyle name="20% - Ênfase2 6" xfId="49"/>
    <cellStyle name="20% - Ênfase2 6 2" xfId="50"/>
    <cellStyle name="20% - Ênfase2 6 3" xfId="51"/>
    <cellStyle name="20% - Ênfase2 6 4" xfId="52"/>
    <cellStyle name="20% - Ênfase3 2" xfId="53"/>
    <cellStyle name="20% - Ênfase3 2 2" xfId="54"/>
    <cellStyle name="20% - Ênfase3 3" xfId="55"/>
    <cellStyle name="20% - Ênfase3 3 2" xfId="56"/>
    <cellStyle name="20% - Ênfase3 3 3" xfId="57"/>
    <cellStyle name="20% - Ênfase3 3 4" xfId="58"/>
    <cellStyle name="20% - Ênfase3 4" xfId="59"/>
    <cellStyle name="20% - Ênfase3 4 2" xfId="60"/>
    <cellStyle name="20% - Ênfase3 4 2 2" xfId="61"/>
    <cellStyle name="20% - Ênfase3 4 2 3" xfId="62"/>
    <cellStyle name="20% - Ênfase3 4 2 4" xfId="63"/>
    <cellStyle name="20% - Ênfase3 5" xfId="64"/>
    <cellStyle name="20% - Ênfase3 5 2" xfId="65"/>
    <cellStyle name="20% - Ênfase3 5 3" xfId="66"/>
    <cellStyle name="20% - Ênfase3 5 4" xfId="67"/>
    <cellStyle name="20% - Ênfase3 6" xfId="68"/>
    <cellStyle name="20% - Ênfase3 6 2" xfId="69"/>
    <cellStyle name="20% - Ênfase3 6 3" xfId="70"/>
    <cellStyle name="20% - Ênfase3 6 4" xfId="71"/>
    <cellStyle name="20% - Ênfase4 2" xfId="72"/>
    <cellStyle name="20% - Ênfase4 2 2" xfId="73"/>
    <cellStyle name="20% - Ênfase4 3" xfId="74"/>
    <cellStyle name="20% - Ênfase4 3 2" xfId="75"/>
    <cellStyle name="20% - Ênfase4 3 3" xfId="76"/>
    <cellStyle name="20% - Ênfase4 3 4" xfId="77"/>
    <cellStyle name="20% - Ênfase4 4" xfId="78"/>
    <cellStyle name="20% - Ênfase4 4 2" xfId="79"/>
    <cellStyle name="20% - Ênfase4 4 2 2" xfId="80"/>
    <cellStyle name="20% - Ênfase4 4 2 3" xfId="81"/>
    <cellStyle name="20% - Ênfase4 4 2 4" xfId="82"/>
    <cellStyle name="20% - Ênfase4 5" xfId="83"/>
    <cellStyle name="20% - Ênfase4 5 2" xfId="84"/>
    <cellStyle name="20% - Ênfase4 5 3" xfId="85"/>
    <cellStyle name="20% - Ênfase4 5 4" xfId="86"/>
    <cellStyle name="20% - Ênfase4 6" xfId="87"/>
    <cellStyle name="20% - Ênfase4 6 2" xfId="88"/>
    <cellStyle name="20% - Ênfase4 6 3" xfId="89"/>
    <cellStyle name="20% - Ênfase4 6 4" xfId="90"/>
    <cellStyle name="20% - Ênfase5 2" xfId="91"/>
    <cellStyle name="20% - Ênfase5 2 2" xfId="92"/>
    <cellStyle name="20% - Ênfase5 3" xfId="93"/>
    <cellStyle name="20% - Ênfase5 3 2" xfId="94"/>
    <cellStyle name="20% - Ênfase5 3 2 2" xfId="95"/>
    <cellStyle name="20% - Ênfase5 3 2 3" xfId="96"/>
    <cellStyle name="20% - Ênfase5 3 2 4" xfId="97"/>
    <cellStyle name="20% - Ênfase5 4" xfId="98"/>
    <cellStyle name="20% - Ênfase5 4 2" xfId="99"/>
    <cellStyle name="20% - Ênfase5 4 3" xfId="100"/>
    <cellStyle name="20% - Ênfase5 4 4" xfId="101"/>
    <cellStyle name="20% - Ênfase5 5" xfId="102"/>
    <cellStyle name="20% - Ênfase5 6" xfId="103"/>
    <cellStyle name="20% - Ênfase5 7" xfId="104"/>
    <cellStyle name="20% - Ênfase6 2" xfId="105"/>
    <cellStyle name="20% - Ênfase6 2 2" xfId="106"/>
    <cellStyle name="20% - Ênfase6 3" xfId="107"/>
    <cellStyle name="20% - Ênfase6 3 2" xfId="108"/>
    <cellStyle name="20% - Ênfase6 3 2 2" xfId="109"/>
    <cellStyle name="20% - Ênfase6 3 2 3" xfId="110"/>
    <cellStyle name="20% - Ênfase6 3 2 4" xfId="111"/>
    <cellStyle name="20% - Ênfase6 4" xfId="112"/>
    <cellStyle name="20% - Ênfase6 4 2" xfId="113"/>
    <cellStyle name="20% - Ênfase6 4 3" xfId="114"/>
    <cellStyle name="20% - Ênfase6 4 4" xfId="115"/>
    <cellStyle name="20% - Ênfase6 5" xfId="116"/>
    <cellStyle name="20% - Ênfase6 6" xfId="117"/>
    <cellStyle name="20% - Ênfase6 7" xfId="118"/>
    <cellStyle name="40% - Accent1" xfId="119"/>
    <cellStyle name="40% - Accent1 2" xfId="120"/>
    <cellStyle name="40% - Accent2" xfId="121"/>
    <cellStyle name="40% - Accent2 2" xfId="122"/>
    <cellStyle name="40% - Accent3" xfId="123"/>
    <cellStyle name="40% - Accent3 2" xfId="124"/>
    <cellStyle name="40% - Accent4" xfId="125"/>
    <cellStyle name="40% - Accent4 2" xfId="126"/>
    <cellStyle name="40% - Accent5" xfId="127"/>
    <cellStyle name="40% - Accent5 2" xfId="128"/>
    <cellStyle name="40% - Accent6" xfId="129"/>
    <cellStyle name="40% - Accent6 2" xfId="130"/>
    <cellStyle name="40% - Ênfase1 2" xfId="131"/>
    <cellStyle name="40% - Ênfase1 2 2" xfId="132"/>
    <cellStyle name="40% - Ênfase1 3" xfId="133"/>
    <cellStyle name="40% - Ênfase1 3 2" xfId="134"/>
    <cellStyle name="40% - Ênfase1 3 2 2" xfId="135"/>
    <cellStyle name="40% - Ênfase1 3 2 3" xfId="136"/>
    <cellStyle name="40% - Ênfase1 3 2 4" xfId="137"/>
    <cellStyle name="40% - Ênfase1 4" xfId="138"/>
    <cellStyle name="40% - Ênfase1 4 2" xfId="139"/>
    <cellStyle name="40% - Ênfase1 4 3" xfId="140"/>
    <cellStyle name="40% - Ênfase1 4 4" xfId="141"/>
    <cellStyle name="40% - Ênfase1 5" xfId="142"/>
    <cellStyle name="40% - Ênfase1 6" xfId="143"/>
    <cellStyle name="40% - Ênfase1 7" xfId="144"/>
    <cellStyle name="40% - Ênfase2 2" xfId="145"/>
    <cellStyle name="40% - Ênfase2 2 2" xfId="146"/>
    <cellStyle name="40% - Ênfase2 3" xfId="147"/>
    <cellStyle name="40% - Ênfase2 3 2" xfId="148"/>
    <cellStyle name="40% - Ênfase2 3 2 2" xfId="149"/>
    <cellStyle name="40% - Ênfase2 3 2 3" xfId="150"/>
    <cellStyle name="40% - Ênfase2 3 2 4" xfId="151"/>
    <cellStyle name="40% - Ênfase2 4" xfId="152"/>
    <cellStyle name="40% - Ênfase2 4 2" xfId="153"/>
    <cellStyle name="40% - Ênfase2 4 3" xfId="154"/>
    <cellStyle name="40% - Ênfase2 4 4" xfId="155"/>
    <cellStyle name="40% - Ênfase2 5" xfId="156"/>
    <cellStyle name="40% - Ênfase2 6" xfId="157"/>
    <cellStyle name="40% - Ênfase2 7" xfId="158"/>
    <cellStyle name="40% - Ênfase3 2" xfId="159"/>
    <cellStyle name="40% - Ênfase3 2 2" xfId="160"/>
    <cellStyle name="40% - Ênfase3 3" xfId="161"/>
    <cellStyle name="40% - Ênfase3 3 2" xfId="162"/>
    <cellStyle name="40% - Ênfase3 3 3" xfId="163"/>
    <cellStyle name="40% - Ênfase3 3 4" xfId="164"/>
    <cellStyle name="40% - Ênfase3 4" xfId="165"/>
    <cellStyle name="40% - Ênfase3 4 2" xfId="166"/>
    <cellStyle name="40% - Ênfase3 4 2 2" xfId="167"/>
    <cellStyle name="40% - Ênfase3 4 2 3" xfId="168"/>
    <cellStyle name="40% - Ênfase3 4 2 4" xfId="169"/>
    <cellStyle name="40% - Ênfase3 5" xfId="170"/>
    <cellStyle name="40% - Ênfase3 5 2" xfId="171"/>
    <cellStyle name="40% - Ênfase3 5 3" xfId="172"/>
    <cellStyle name="40% - Ênfase3 5 4" xfId="173"/>
    <cellStyle name="40% - Ênfase3 6" xfId="174"/>
    <cellStyle name="40% - Ênfase3 6 2" xfId="175"/>
    <cellStyle name="40% - Ênfase3 6 3" xfId="176"/>
    <cellStyle name="40% - Ênfase3 6 4" xfId="177"/>
    <cellStyle name="40% - Ênfase4 2" xfId="178"/>
    <cellStyle name="40% - Ênfase4 2 2" xfId="179"/>
    <cellStyle name="40% - Ênfase4 3" xfId="180"/>
    <cellStyle name="40% - Ênfase4 3 2" xfId="181"/>
    <cellStyle name="40% - Ênfase4 3 2 2" xfId="182"/>
    <cellStyle name="40% - Ênfase4 3 2 3" xfId="183"/>
    <cellStyle name="40% - Ênfase4 3 2 4" xfId="184"/>
    <cellStyle name="40% - Ênfase4 4" xfId="185"/>
    <cellStyle name="40% - Ênfase4 4 2" xfId="186"/>
    <cellStyle name="40% - Ênfase4 4 3" xfId="187"/>
    <cellStyle name="40% - Ênfase4 4 4" xfId="188"/>
    <cellStyle name="40% - Ênfase4 5" xfId="189"/>
    <cellStyle name="40% - Ênfase4 6" xfId="190"/>
    <cellStyle name="40% - Ênfase4 7" xfId="191"/>
    <cellStyle name="40% - Ênfase5 2" xfId="192"/>
    <cellStyle name="40% - Ênfase5 2 2" xfId="193"/>
    <cellStyle name="40% - Ênfase5 3" xfId="194"/>
    <cellStyle name="40% - Ênfase5 3 2" xfId="195"/>
    <cellStyle name="40% - Ênfase5 3 2 2" xfId="196"/>
    <cellStyle name="40% - Ênfase5 3 2 3" xfId="197"/>
    <cellStyle name="40% - Ênfase5 3 2 4" xfId="198"/>
    <cellStyle name="40% - Ênfase5 4" xfId="199"/>
    <cellStyle name="40% - Ênfase5 4 2" xfId="200"/>
    <cellStyle name="40% - Ênfase5 4 3" xfId="201"/>
    <cellStyle name="40% - Ênfase5 4 4" xfId="202"/>
    <cellStyle name="40% - Ênfase5 5" xfId="203"/>
    <cellStyle name="40% - Ênfase5 6" xfId="204"/>
    <cellStyle name="40% - Ênfase5 7" xfId="205"/>
    <cellStyle name="40% - Ênfase6 2" xfId="206"/>
    <cellStyle name="40% - Ênfase6 2 2" xfId="207"/>
    <cellStyle name="40% - Ênfase6 3" xfId="208"/>
    <cellStyle name="40% - Ênfase6 3 2" xfId="209"/>
    <cellStyle name="40% - Ênfase6 3 2 2" xfId="210"/>
    <cellStyle name="40% - Ênfase6 3 2 3" xfId="211"/>
    <cellStyle name="40% - Ênfase6 3 2 4" xfId="212"/>
    <cellStyle name="40% - Ênfase6 4" xfId="213"/>
    <cellStyle name="40% - Ênfase6 4 2" xfId="214"/>
    <cellStyle name="40% - Ênfase6 4 3" xfId="215"/>
    <cellStyle name="40% - Ênfase6 4 4" xfId="216"/>
    <cellStyle name="40% - Ênfase6 5" xfId="217"/>
    <cellStyle name="40% - Ênfase6 6" xfId="218"/>
    <cellStyle name="40% - Ênfase6 7" xfId="219"/>
    <cellStyle name="60% - Accent1" xfId="220"/>
    <cellStyle name="60% - Accent1 2" xfId="221"/>
    <cellStyle name="60% - Accent2" xfId="222"/>
    <cellStyle name="60% - Accent2 2" xfId="223"/>
    <cellStyle name="60% - Accent3" xfId="224"/>
    <cellStyle name="60% - Accent3 2" xfId="225"/>
    <cellStyle name="60% - Accent4" xfId="226"/>
    <cellStyle name="60% - Accent4 2" xfId="227"/>
    <cellStyle name="60% - Accent5" xfId="228"/>
    <cellStyle name="60% - Accent5 2" xfId="229"/>
    <cellStyle name="60% - Accent6" xfId="230"/>
    <cellStyle name="60% - Accent6 2" xfId="231"/>
    <cellStyle name="60% - Ênfase1 2" xfId="232"/>
    <cellStyle name="60% - Ênfase1 2 2" xfId="233"/>
    <cellStyle name="60% - Ênfase1 3" xfId="234"/>
    <cellStyle name="60% - Ênfase2 2" xfId="235"/>
    <cellStyle name="60% - Ênfase2 2 2" xfId="236"/>
    <cellStyle name="60% - Ênfase2 3" xfId="237"/>
    <cellStyle name="60% - Ênfase3 2" xfId="238"/>
    <cellStyle name="60% - Ênfase3 2 2" xfId="239"/>
    <cellStyle name="60% - Ênfase3 3" xfId="240"/>
    <cellStyle name="60% - Ênfase3 4" xfId="241"/>
    <cellStyle name="60% - Ênfase3 5" xfId="242"/>
    <cellStyle name="60% - Ênfase4 2" xfId="243"/>
    <cellStyle name="60% - Ênfase4 2 2" xfId="244"/>
    <cellStyle name="60% - Ênfase4 3" xfId="245"/>
    <cellStyle name="60% - Ênfase4 4" xfId="246"/>
    <cellStyle name="60% - Ênfase4 5" xfId="247"/>
    <cellStyle name="60% - Ênfase5 2" xfId="248"/>
    <cellStyle name="60% - Ênfase5 2 2" xfId="249"/>
    <cellStyle name="60% - Ênfase5 3" xfId="250"/>
    <cellStyle name="60% - Ênfase6 2" xfId="251"/>
    <cellStyle name="60% - Ênfase6 2 2" xfId="252"/>
    <cellStyle name="60% - Ênfase6 3" xfId="253"/>
    <cellStyle name="60% - Ênfase6 4" xfId="254"/>
    <cellStyle name="60% - Ênfase6 5" xfId="255"/>
    <cellStyle name="Accent1" xfId="256"/>
    <cellStyle name="Accent1 2" xfId="257"/>
    <cellStyle name="Accent2" xfId="258"/>
    <cellStyle name="Accent2 2" xfId="259"/>
    <cellStyle name="Accent3" xfId="260"/>
    <cellStyle name="Accent3 2" xfId="261"/>
    <cellStyle name="Accent4" xfId="262"/>
    <cellStyle name="Accent4 2" xfId="263"/>
    <cellStyle name="Accent5" xfId="264"/>
    <cellStyle name="Accent5 2" xfId="265"/>
    <cellStyle name="Accent6" xfId="266"/>
    <cellStyle name="Accent6 2" xfId="267"/>
    <cellStyle name="Bad 1" xfId="268"/>
    <cellStyle name="Bad 2" xfId="269"/>
    <cellStyle name="Bom 2" xfId="270"/>
    <cellStyle name="Bom 2 2" xfId="271"/>
    <cellStyle name="Bom 3" xfId="272"/>
    <cellStyle name="Calculation" xfId="273"/>
    <cellStyle name="Calculation 10" xfId="274"/>
    <cellStyle name="Calculation 10 2" xfId="275"/>
    <cellStyle name="Calculation 10 3" xfId="276"/>
    <cellStyle name="Calculation 10 4" xfId="277"/>
    <cellStyle name="Calculation 11" xfId="278"/>
    <cellStyle name="Calculation 11 2" xfId="279"/>
    <cellStyle name="Calculation 11 3" xfId="280"/>
    <cellStyle name="Calculation 11 4" xfId="281"/>
    <cellStyle name="Calculation 12" xfId="282"/>
    <cellStyle name="Calculation 13" xfId="283"/>
    <cellStyle name="Calculation 14" xfId="284"/>
    <cellStyle name="Calculation 15" xfId="285"/>
    <cellStyle name="Calculation 2" xfId="286"/>
    <cellStyle name="Calculation 2 2" xfId="287"/>
    <cellStyle name="Calculation 2 2 2" xfId="288"/>
    <cellStyle name="Calculation 2 2 3" xfId="289"/>
    <cellStyle name="Calculation 2 2 4" xfId="290"/>
    <cellStyle name="Calculation 2 3" xfId="291"/>
    <cellStyle name="Calculation 2 3 2" xfId="292"/>
    <cellStyle name="Calculation 2 3 3" xfId="293"/>
    <cellStyle name="Calculation 2 3 4" xfId="294"/>
    <cellStyle name="Calculation 2 4" xfId="295"/>
    <cellStyle name="Calculation 2 4 2" xfId="296"/>
    <cellStyle name="Calculation 2 4 3" xfId="297"/>
    <cellStyle name="Calculation 2 4 4" xfId="298"/>
    <cellStyle name="Calculation 2 5" xfId="299"/>
    <cellStyle name="Calculation 2 5 2" xfId="300"/>
    <cellStyle name="Calculation 2 5 3" xfId="301"/>
    <cellStyle name="Calculation 2 5 4" xfId="302"/>
    <cellStyle name="Calculation 2 6" xfId="303"/>
    <cellStyle name="Calculation 2 7" xfId="304"/>
    <cellStyle name="Calculation 2 8" xfId="305"/>
    <cellStyle name="Calculation 2 9" xfId="306"/>
    <cellStyle name="Calculation 3" xfId="307"/>
    <cellStyle name="Calculation 3 2" xfId="308"/>
    <cellStyle name="Calculation 3 2 2" xfId="309"/>
    <cellStyle name="Calculation 3 2 3" xfId="310"/>
    <cellStyle name="Calculation 3 2 4" xfId="311"/>
    <cellStyle name="Calculation 3 3" xfId="312"/>
    <cellStyle name="Calculation 3 3 2" xfId="313"/>
    <cellStyle name="Calculation 3 3 3" xfId="314"/>
    <cellStyle name="Calculation 3 3 4" xfId="315"/>
    <cellStyle name="Calculation 3 4" xfId="316"/>
    <cellStyle name="Calculation 3 4 2" xfId="317"/>
    <cellStyle name="Calculation 3 4 3" xfId="318"/>
    <cellStyle name="Calculation 3 4 4" xfId="319"/>
    <cellStyle name="Calculation 3 5" xfId="320"/>
    <cellStyle name="Calculation 3 5 2" xfId="321"/>
    <cellStyle name="Calculation 3 5 3" xfId="322"/>
    <cellStyle name="Calculation 3 5 4" xfId="323"/>
    <cellStyle name="Calculation 3 6" xfId="324"/>
    <cellStyle name="Calculation 3 7" xfId="325"/>
    <cellStyle name="Calculation 3 8" xfId="326"/>
    <cellStyle name="Calculation 3 9" xfId="327"/>
    <cellStyle name="Calculation 4" xfId="328"/>
    <cellStyle name="Calculation 4 2" xfId="329"/>
    <cellStyle name="Calculation 4 2 2" xfId="330"/>
    <cellStyle name="Calculation 4 2 3" xfId="331"/>
    <cellStyle name="Calculation 4 2 4" xfId="332"/>
    <cellStyle name="Calculation 4 3" xfId="333"/>
    <cellStyle name="Calculation 4 3 2" xfId="334"/>
    <cellStyle name="Calculation 4 3 3" xfId="335"/>
    <cellStyle name="Calculation 4 3 4" xfId="336"/>
    <cellStyle name="Calculation 4 4" xfId="337"/>
    <cellStyle name="Calculation 4 4 2" xfId="338"/>
    <cellStyle name="Calculation 4 4 3" xfId="339"/>
    <cellStyle name="Calculation 4 4 4" xfId="340"/>
    <cellStyle name="Calculation 4 5" xfId="341"/>
    <cellStyle name="Calculation 4 5 2" xfId="342"/>
    <cellStyle name="Calculation 4 5 3" xfId="343"/>
    <cellStyle name="Calculation 4 5 4" xfId="344"/>
    <cellStyle name="Calculation 4 6" xfId="345"/>
    <cellStyle name="Calculation 4 7" xfId="346"/>
    <cellStyle name="Calculation 4 8" xfId="347"/>
    <cellStyle name="Calculation 4 9" xfId="348"/>
    <cellStyle name="Calculation 5" xfId="349"/>
    <cellStyle name="Calculation 5 2" xfId="350"/>
    <cellStyle name="Calculation 5 2 2" xfId="351"/>
    <cellStyle name="Calculation 5 2 3" xfId="352"/>
    <cellStyle name="Calculation 5 2 4" xfId="353"/>
    <cellStyle name="Calculation 5 3" xfId="354"/>
    <cellStyle name="Calculation 5 3 2" xfId="355"/>
    <cellStyle name="Calculation 5 3 3" xfId="356"/>
    <cellStyle name="Calculation 5 3 4" xfId="357"/>
    <cellStyle name="Calculation 5 4" xfId="358"/>
    <cellStyle name="Calculation 5 4 2" xfId="359"/>
    <cellStyle name="Calculation 5 4 3" xfId="360"/>
    <cellStyle name="Calculation 5 4 4" xfId="361"/>
    <cellStyle name="Calculation 5 5" xfId="362"/>
    <cellStyle name="Calculation 5 5 2" xfId="363"/>
    <cellStyle name="Calculation 5 5 3" xfId="364"/>
    <cellStyle name="Calculation 5 5 4" xfId="365"/>
    <cellStyle name="Calculation 5 6" xfId="366"/>
    <cellStyle name="Calculation 5 7" xfId="367"/>
    <cellStyle name="Calculation 5 8" xfId="368"/>
    <cellStyle name="Calculation 5 9" xfId="369"/>
    <cellStyle name="Calculation 6" xfId="370"/>
    <cellStyle name="Calculation 6 2" xfId="371"/>
    <cellStyle name="Calculation 6 3" xfId="372"/>
    <cellStyle name="Calculation 6 4" xfId="373"/>
    <cellStyle name="Calculation 7" xfId="374"/>
    <cellStyle name="Calculation 7 2" xfId="375"/>
    <cellStyle name="Calculation 7 3" xfId="376"/>
    <cellStyle name="Calculation 7 4" xfId="377"/>
    <cellStyle name="Calculation 8" xfId="378"/>
    <cellStyle name="Calculation 8 2" xfId="379"/>
    <cellStyle name="Calculation 8 3" xfId="380"/>
    <cellStyle name="Calculation 8 4" xfId="381"/>
    <cellStyle name="Calculation 9" xfId="382"/>
    <cellStyle name="Calculation 9 2" xfId="383"/>
    <cellStyle name="Calculation 9 3" xfId="384"/>
    <cellStyle name="Calculation 9 4" xfId="385"/>
    <cellStyle name="Cálculo 2" xfId="388"/>
    <cellStyle name="Cálculo 2 10" xfId="389"/>
    <cellStyle name="Cálculo 2 10 2" xfId="390"/>
    <cellStyle name="Cálculo 2 10 3" xfId="391"/>
    <cellStyle name="Cálculo 2 10 4" xfId="392"/>
    <cellStyle name="Cálculo 2 11" xfId="393"/>
    <cellStyle name="Cálculo 2 11 2" xfId="394"/>
    <cellStyle name="Cálculo 2 11 3" xfId="395"/>
    <cellStyle name="Cálculo 2 11 4" xfId="396"/>
    <cellStyle name="Cálculo 2 12" xfId="397"/>
    <cellStyle name="Cálculo 2 13" xfId="398"/>
    <cellStyle name="Cálculo 2 14" xfId="399"/>
    <cellStyle name="Cálculo 2 15" xfId="400"/>
    <cellStyle name="Cálculo 2 2" xfId="401"/>
    <cellStyle name="Cálculo 2 2 2" xfId="402"/>
    <cellStyle name="Cálculo 2 2 2 2" xfId="403"/>
    <cellStyle name="Cálculo 2 2 2 3" xfId="404"/>
    <cellStyle name="Cálculo 2 2 2 4" xfId="405"/>
    <cellStyle name="Cálculo 2 2 3" xfId="406"/>
    <cellStyle name="Cálculo 2 2 3 2" xfId="407"/>
    <cellStyle name="Cálculo 2 2 3 3" xfId="408"/>
    <cellStyle name="Cálculo 2 2 3 4" xfId="409"/>
    <cellStyle name="Cálculo 2 2 4" xfId="410"/>
    <cellStyle name="Cálculo 2 2 4 2" xfId="411"/>
    <cellStyle name="Cálculo 2 2 4 3" xfId="412"/>
    <cellStyle name="Cálculo 2 2 4 4" xfId="413"/>
    <cellStyle name="Cálculo 2 2 5" xfId="414"/>
    <cellStyle name="Cálculo 2 2 5 2" xfId="415"/>
    <cellStyle name="Cálculo 2 2 5 3" xfId="416"/>
    <cellStyle name="Cálculo 2 2 5 4" xfId="417"/>
    <cellStyle name="Cálculo 2 2 6" xfId="418"/>
    <cellStyle name="Cálculo 2 2 7" xfId="419"/>
    <cellStyle name="Cálculo 2 2 8" xfId="420"/>
    <cellStyle name="Cálculo 2 2 9" xfId="421"/>
    <cellStyle name="Cálculo 2 3" xfId="422"/>
    <cellStyle name="Cálculo 2 3 2" xfId="423"/>
    <cellStyle name="Cálculo 2 3 2 2" xfId="424"/>
    <cellStyle name="Cálculo 2 3 2 3" xfId="425"/>
    <cellStyle name="Cálculo 2 3 2 4" xfId="426"/>
    <cellStyle name="Cálculo 2 3 3" xfId="427"/>
    <cellStyle name="Cálculo 2 3 3 2" xfId="428"/>
    <cellStyle name="Cálculo 2 3 3 3" xfId="429"/>
    <cellStyle name="Cálculo 2 3 3 4" xfId="430"/>
    <cellStyle name="Cálculo 2 3 4" xfId="431"/>
    <cellStyle name="Cálculo 2 3 4 2" xfId="432"/>
    <cellStyle name="Cálculo 2 3 4 3" xfId="433"/>
    <cellStyle name="Cálculo 2 3 4 4" xfId="434"/>
    <cellStyle name="Cálculo 2 3 5" xfId="435"/>
    <cellStyle name="Cálculo 2 3 5 2" xfId="436"/>
    <cellStyle name="Cálculo 2 3 5 3" xfId="437"/>
    <cellStyle name="Cálculo 2 3 5 4" xfId="438"/>
    <cellStyle name="Cálculo 2 3 6" xfId="439"/>
    <cellStyle name="Cálculo 2 3 7" xfId="440"/>
    <cellStyle name="Cálculo 2 3 8" xfId="441"/>
    <cellStyle name="Cálculo 2 3 9" xfId="442"/>
    <cellStyle name="Cálculo 2 4" xfId="443"/>
    <cellStyle name="Cálculo 2 4 2" xfId="444"/>
    <cellStyle name="Cálculo 2 4 2 2" xfId="445"/>
    <cellStyle name="Cálculo 2 4 2 3" xfId="446"/>
    <cellStyle name="Cálculo 2 4 2 4" xfId="447"/>
    <cellStyle name="Cálculo 2 4 3" xfId="448"/>
    <cellStyle name="Cálculo 2 4 3 2" xfId="449"/>
    <cellStyle name="Cálculo 2 4 3 3" xfId="450"/>
    <cellStyle name="Cálculo 2 4 3 4" xfId="451"/>
    <cellStyle name="Cálculo 2 4 4" xfId="452"/>
    <cellStyle name="Cálculo 2 4 4 2" xfId="453"/>
    <cellStyle name="Cálculo 2 4 4 3" xfId="454"/>
    <cellStyle name="Cálculo 2 4 4 4" xfId="455"/>
    <cellStyle name="Cálculo 2 4 5" xfId="456"/>
    <cellStyle name="Cálculo 2 4 5 2" xfId="457"/>
    <cellStyle name="Cálculo 2 4 5 3" xfId="458"/>
    <cellStyle name="Cálculo 2 4 5 4" xfId="459"/>
    <cellStyle name="Cálculo 2 4 6" xfId="460"/>
    <cellStyle name="Cálculo 2 4 7" xfId="461"/>
    <cellStyle name="Cálculo 2 4 8" xfId="462"/>
    <cellStyle name="Cálculo 2 4 9" xfId="463"/>
    <cellStyle name="Cálculo 2 5" xfId="464"/>
    <cellStyle name="Cálculo 2 5 2" xfId="465"/>
    <cellStyle name="Cálculo 2 5 2 2" xfId="466"/>
    <cellStyle name="Cálculo 2 5 2 3" xfId="467"/>
    <cellStyle name="Cálculo 2 5 2 4" xfId="468"/>
    <cellStyle name="Cálculo 2 5 3" xfId="469"/>
    <cellStyle name="Cálculo 2 5 3 2" xfId="470"/>
    <cellStyle name="Cálculo 2 5 3 3" xfId="471"/>
    <cellStyle name="Cálculo 2 5 3 4" xfId="472"/>
    <cellStyle name="Cálculo 2 5 4" xfId="473"/>
    <cellStyle name="Cálculo 2 5 4 2" xfId="474"/>
    <cellStyle name="Cálculo 2 5 4 3" xfId="475"/>
    <cellStyle name="Cálculo 2 5 4 4" xfId="476"/>
    <cellStyle name="Cálculo 2 5 5" xfId="477"/>
    <cellStyle name="Cálculo 2 5 5 2" xfId="478"/>
    <cellStyle name="Cálculo 2 5 5 3" xfId="479"/>
    <cellStyle name="Cálculo 2 5 5 4" xfId="480"/>
    <cellStyle name="Cálculo 2 5 6" xfId="481"/>
    <cellStyle name="Cálculo 2 5 7" xfId="482"/>
    <cellStyle name="Cálculo 2 5 8" xfId="483"/>
    <cellStyle name="Cálculo 2 5 9" xfId="484"/>
    <cellStyle name="Cálculo 2 6" xfId="485"/>
    <cellStyle name="Cálculo 2 6 2" xfId="486"/>
    <cellStyle name="Cálculo 2 6 3" xfId="487"/>
    <cellStyle name="Cálculo 2 6 4" xfId="488"/>
    <cellStyle name="Cálculo 2 7" xfId="489"/>
    <cellStyle name="Cálculo 2 7 2" xfId="490"/>
    <cellStyle name="Cálculo 2 7 3" xfId="491"/>
    <cellStyle name="Cálculo 2 7 4" xfId="492"/>
    <cellStyle name="Cálculo 2 8" xfId="493"/>
    <cellStyle name="Cálculo 2 8 2" xfId="494"/>
    <cellStyle name="Cálculo 2 8 3" xfId="495"/>
    <cellStyle name="Cálculo 2 8 4" xfId="496"/>
    <cellStyle name="Cálculo 2 9" xfId="497"/>
    <cellStyle name="Cálculo 2 9 2" xfId="498"/>
    <cellStyle name="Cálculo 2 9 3" xfId="499"/>
    <cellStyle name="Cálculo 2 9 4" xfId="500"/>
    <cellStyle name="Cálculo 3" xfId="501"/>
    <cellStyle name="Cálculo 3 2" xfId="502"/>
    <cellStyle name="Cálculo 3 2 2" xfId="503"/>
    <cellStyle name="Cálculo 3 2 3" xfId="504"/>
    <cellStyle name="Cálculo 3 2 4" xfId="505"/>
    <cellStyle name="Cálculo 3 3" xfId="506"/>
    <cellStyle name="Cálculo 3 3 2" xfId="507"/>
    <cellStyle name="Cálculo 3 3 3" xfId="508"/>
    <cellStyle name="Cálculo 3 3 4" xfId="509"/>
    <cellStyle name="Cálculo 3 4" xfId="510"/>
    <cellStyle name="Cálculo 3 4 2" xfId="511"/>
    <cellStyle name="Cálculo 3 4 3" xfId="512"/>
    <cellStyle name="Cálculo 3 4 4" xfId="513"/>
    <cellStyle name="Cálculo 3 5" xfId="514"/>
    <cellStyle name="Cálculo 3 5 2" xfId="515"/>
    <cellStyle name="Cálculo 3 5 3" xfId="516"/>
    <cellStyle name="Cálculo 3 5 4" xfId="517"/>
    <cellStyle name="Cálculo 3 6" xfId="518"/>
    <cellStyle name="Cálculo 3 7" xfId="519"/>
    <cellStyle name="Cálculo 3 8" xfId="520"/>
    <cellStyle name="Cálculo 3 9" xfId="521"/>
    <cellStyle name="Célula de Verificação 2" xfId="522"/>
    <cellStyle name="Célula de Verificação 2 2" xfId="523"/>
    <cellStyle name="Célula de Verificação 3" xfId="524"/>
    <cellStyle name="Célula Vinculada 2" xfId="525"/>
    <cellStyle name="Check Cell" xfId="386"/>
    <cellStyle name="Check Cell 2" xfId="387"/>
    <cellStyle name="Ênfase1 2" xfId="2079"/>
    <cellStyle name="Ênfase1 2 2" xfId="2080"/>
    <cellStyle name="Ênfase1 3" xfId="2081"/>
    <cellStyle name="Ênfase2 2" xfId="2082"/>
    <cellStyle name="Ênfase2 2 2" xfId="2083"/>
    <cellStyle name="Ênfase2 3" xfId="2084"/>
    <cellStyle name="Ênfase3 2" xfId="2085"/>
    <cellStyle name="Ênfase3 2 2" xfId="2086"/>
    <cellStyle name="Ênfase3 3" xfId="2087"/>
    <cellStyle name="Ênfase4 2" xfId="2088"/>
    <cellStyle name="Ênfase4 2 2" xfId="2089"/>
    <cellStyle name="Ênfase4 3" xfId="2090"/>
    <cellStyle name="Ênfase5 2" xfId="2091"/>
    <cellStyle name="Ênfase5 2 2" xfId="2092"/>
    <cellStyle name="Ênfase5 3" xfId="2093"/>
    <cellStyle name="Ênfase6 2" xfId="2094"/>
    <cellStyle name="Ênfase6 2 2" xfId="2095"/>
    <cellStyle name="Ênfase6 3" xfId="2096"/>
    <cellStyle name="Entrada 2" xfId="526"/>
    <cellStyle name="Entrada 2 10" xfId="527"/>
    <cellStyle name="Entrada 2 10 2" xfId="528"/>
    <cellStyle name="Entrada 2 10 3" xfId="529"/>
    <cellStyle name="Entrada 2 10 4" xfId="530"/>
    <cellStyle name="Entrada 2 11" xfId="531"/>
    <cellStyle name="Entrada 2 11 2" xfId="532"/>
    <cellStyle name="Entrada 2 11 3" xfId="533"/>
    <cellStyle name="Entrada 2 11 4" xfId="534"/>
    <cellStyle name="Entrada 2 12" xfId="535"/>
    <cellStyle name="Entrada 2 13" xfId="536"/>
    <cellStyle name="Entrada 2 14" xfId="537"/>
    <cellStyle name="Entrada 2 15" xfId="538"/>
    <cellStyle name="Entrada 2 2" xfId="539"/>
    <cellStyle name="Entrada 2 2 2" xfId="540"/>
    <cellStyle name="Entrada 2 2 2 2" xfId="541"/>
    <cellStyle name="Entrada 2 2 2 3" xfId="542"/>
    <cellStyle name="Entrada 2 2 2 4" xfId="543"/>
    <cellStyle name="Entrada 2 2 3" xfId="544"/>
    <cellStyle name="Entrada 2 2 3 2" xfId="545"/>
    <cellStyle name="Entrada 2 2 3 3" xfId="546"/>
    <cellStyle name="Entrada 2 2 3 4" xfId="547"/>
    <cellStyle name="Entrada 2 2 4" xfId="548"/>
    <cellStyle name="Entrada 2 2 4 2" xfId="549"/>
    <cellStyle name="Entrada 2 2 4 3" xfId="550"/>
    <cellStyle name="Entrada 2 2 4 4" xfId="551"/>
    <cellStyle name="Entrada 2 2 5" xfId="552"/>
    <cellStyle name="Entrada 2 2 5 2" xfId="553"/>
    <cellStyle name="Entrada 2 2 5 3" xfId="554"/>
    <cellStyle name="Entrada 2 2 5 4" xfId="555"/>
    <cellStyle name="Entrada 2 2 6" xfId="556"/>
    <cellStyle name="Entrada 2 2 7" xfId="557"/>
    <cellStyle name="Entrada 2 2 8" xfId="558"/>
    <cellStyle name="Entrada 2 2 9" xfId="559"/>
    <cellStyle name="Entrada 2 3" xfId="560"/>
    <cellStyle name="Entrada 2 3 2" xfId="561"/>
    <cellStyle name="Entrada 2 3 2 2" xfId="562"/>
    <cellStyle name="Entrada 2 3 2 3" xfId="563"/>
    <cellStyle name="Entrada 2 3 2 4" xfId="564"/>
    <cellStyle name="Entrada 2 3 3" xfId="565"/>
    <cellStyle name="Entrada 2 3 3 2" xfId="566"/>
    <cellStyle name="Entrada 2 3 3 3" xfId="567"/>
    <cellStyle name="Entrada 2 3 3 4" xfId="568"/>
    <cellStyle name="Entrada 2 3 4" xfId="569"/>
    <cellStyle name="Entrada 2 3 4 2" xfId="570"/>
    <cellStyle name="Entrada 2 3 4 3" xfId="571"/>
    <cellStyle name="Entrada 2 3 4 4" xfId="572"/>
    <cellStyle name="Entrada 2 3 5" xfId="573"/>
    <cellStyle name="Entrada 2 3 5 2" xfId="574"/>
    <cellStyle name="Entrada 2 3 5 3" xfId="575"/>
    <cellStyle name="Entrada 2 3 5 4" xfId="576"/>
    <cellStyle name="Entrada 2 3 6" xfId="577"/>
    <cellStyle name="Entrada 2 3 7" xfId="578"/>
    <cellStyle name="Entrada 2 3 8" xfId="579"/>
    <cellStyle name="Entrada 2 3 9" xfId="580"/>
    <cellStyle name="Entrada 2 4" xfId="581"/>
    <cellStyle name="Entrada 2 4 2" xfId="582"/>
    <cellStyle name="Entrada 2 4 2 2" xfId="583"/>
    <cellStyle name="Entrada 2 4 2 3" xfId="584"/>
    <cellStyle name="Entrada 2 4 2 4" xfId="585"/>
    <cellStyle name="Entrada 2 4 3" xfId="586"/>
    <cellStyle name="Entrada 2 4 3 2" xfId="587"/>
    <cellStyle name="Entrada 2 4 3 3" xfId="588"/>
    <cellStyle name="Entrada 2 4 3 4" xfId="589"/>
    <cellStyle name="Entrada 2 4 4" xfId="590"/>
    <cellStyle name="Entrada 2 4 4 2" xfId="591"/>
    <cellStyle name="Entrada 2 4 4 3" xfId="592"/>
    <cellStyle name="Entrada 2 4 4 4" xfId="593"/>
    <cellStyle name="Entrada 2 4 5" xfId="594"/>
    <cellStyle name="Entrada 2 4 5 2" xfId="595"/>
    <cellStyle name="Entrada 2 4 5 3" xfId="596"/>
    <cellStyle name="Entrada 2 4 5 4" xfId="597"/>
    <cellStyle name="Entrada 2 4 6" xfId="598"/>
    <cellStyle name="Entrada 2 4 7" xfId="599"/>
    <cellStyle name="Entrada 2 4 8" xfId="600"/>
    <cellStyle name="Entrada 2 4 9" xfId="601"/>
    <cellStyle name="Entrada 2 5" xfId="602"/>
    <cellStyle name="Entrada 2 5 2" xfId="603"/>
    <cellStyle name="Entrada 2 5 2 2" xfId="604"/>
    <cellStyle name="Entrada 2 5 2 3" xfId="605"/>
    <cellStyle name="Entrada 2 5 2 4" xfId="606"/>
    <cellStyle name="Entrada 2 5 3" xfId="607"/>
    <cellStyle name="Entrada 2 5 3 2" xfId="608"/>
    <cellStyle name="Entrada 2 5 3 3" xfId="609"/>
    <cellStyle name="Entrada 2 5 3 4" xfId="610"/>
    <cellStyle name="Entrada 2 5 4" xfId="611"/>
    <cellStyle name="Entrada 2 5 4 2" xfId="612"/>
    <cellStyle name="Entrada 2 5 4 3" xfId="613"/>
    <cellStyle name="Entrada 2 5 4 4" xfId="614"/>
    <cellStyle name="Entrada 2 5 5" xfId="615"/>
    <cellStyle name="Entrada 2 5 5 2" xfId="616"/>
    <cellStyle name="Entrada 2 5 5 3" xfId="617"/>
    <cellStyle name="Entrada 2 5 5 4" xfId="618"/>
    <cellStyle name="Entrada 2 5 6" xfId="619"/>
    <cellStyle name="Entrada 2 5 7" xfId="620"/>
    <cellStyle name="Entrada 2 5 8" xfId="621"/>
    <cellStyle name="Entrada 2 5 9" xfId="622"/>
    <cellStyle name="Entrada 2 6" xfId="623"/>
    <cellStyle name="Entrada 2 6 2" xfId="624"/>
    <cellStyle name="Entrada 2 6 3" xfId="625"/>
    <cellStyle name="Entrada 2 6 4" xfId="626"/>
    <cellStyle name="Entrada 2 7" xfId="627"/>
    <cellStyle name="Entrada 2 7 2" xfId="628"/>
    <cellStyle name="Entrada 2 7 3" xfId="629"/>
    <cellStyle name="Entrada 2 7 4" xfId="630"/>
    <cellStyle name="Entrada 2 8" xfId="631"/>
    <cellStyle name="Entrada 2 8 2" xfId="632"/>
    <cellStyle name="Entrada 2 8 3" xfId="633"/>
    <cellStyle name="Entrada 2 8 4" xfId="634"/>
    <cellStyle name="Entrada 2 9" xfId="635"/>
    <cellStyle name="Entrada 2 9 2" xfId="636"/>
    <cellStyle name="Entrada 2 9 3" xfId="637"/>
    <cellStyle name="Entrada 2 9 4" xfId="638"/>
    <cellStyle name="Entrada 3" xfId="639"/>
    <cellStyle name="Entrada 3 2" xfId="640"/>
    <cellStyle name="Entrada 3 2 2" xfId="641"/>
    <cellStyle name="Entrada 3 2 3" xfId="642"/>
    <cellStyle name="Entrada 3 2 4" xfId="643"/>
    <cellStyle name="Entrada 3 3" xfId="644"/>
    <cellStyle name="Entrada 3 3 2" xfId="645"/>
    <cellStyle name="Entrada 3 3 3" xfId="646"/>
    <cellStyle name="Entrada 3 3 4" xfId="647"/>
    <cellStyle name="Entrada 3 4" xfId="648"/>
    <cellStyle name="Entrada 3 4 2" xfId="649"/>
    <cellStyle name="Entrada 3 4 3" xfId="650"/>
    <cellStyle name="Entrada 3 4 4" xfId="651"/>
    <cellStyle name="Entrada 3 5" xfId="652"/>
    <cellStyle name="Entrada 3 5 2" xfId="653"/>
    <cellStyle name="Entrada 3 5 3" xfId="654"/>
    <cellStyle name="Entrada 3 5 4" xfId="655"/>
    <cellStyle name="Entrada 3 6" xfId="656"/>
    <cellStyle name="Entrada 3 7" xfId="657"/>
    <cellStyle name="Entrada 3 8" xfId="658"/>
    <cellStyle name="Entrada 3 9" xfId="659"/>
    <cellStyle name="Explanatory Text" xfId="660"/>
    <cellStyle name="Good 2" xfId="661"/>
    <cellStyle name="Good 3" xfId="662"/>
    <cellStyle name="Heading 1 4" xfId="663"/>
    <cellStyle name="Heading 2 5" xfId="664"/>
    <cellStyle name="Heading 3" xfId="665"/>
    <cellStyle name="Heading 4" xfId="666"/>
    <cellStyle name="Incorreto 2" xfId="667"/>
    <cellStyle name="Incorreto 2 2" xfId="668"/>
    <cellStyle name="Incorreto 3" xfId="669"/>
    <cellStyle name="Input" xfId="670"/>
    <cellStyle name="Input 10" xfId="671"/>
    <cellStyle name="Input 10 2" xfId="672"/>
    <cellStyle name="Input 10 3" xfId="673"/>
    <cellStyle name="Input 10 4" xfId="674"/>
    <cellStyle name="Input 11" xfId="675"/>
    <cellStyle name="Input 11 2" xfId="676"/>
    <cellStyle name="Input 11 3" xfId="677"/>
    <cellStyle name="Input 11 4" xfId="678"/>
    <cellStyle name="Input 12" xfId="679"/>
    <cellStyle name="Input 13" xfId="680"/>
    <cellStyle name="Input 14" xfId="681"/>
    <cellStyle name="Input 15" xfId="682"/>
    <cellStyle name="Input 2" xfId="683"/>
    <cellStyle name="Input 2 2" xfId="684"/>
    <cellStyle name="Input 2 2 2" xfId="685"/>
    <cellStyle name="Input 2 2 3" xfId="686"/>
    <cellStyle name="Input 2 2 4" xfId="687"/>
    <cellStyle name="Input 2 3" xfId="688"/>
    <cellStyle name="Input 2 3 2" xfId="689"/>
    <cellStyle name="Input 2 3 3" xfId="690"/>
    <cellStyle name="Input 2 3 4" xfId="691"/>
    <cellStyle name="Input 2 4" xfId="692"/>
    <cellStyle name="Input 2 4 2" xfId="693"/>
    <cellStyle name="Input 2 4 3" xfId="694"/>
    <cellStyle name="Input 2 4 4" xfId="695"/>
    <cellStyle name="Input 2 5" xfId="696"/>
    <cellStyle name="Input 2 5 2" xfId="697"/>
    <cellStyle name="Input 2 5 3" xfId="698"/>
    <cellStyle name="Input 2 5 4" xfId="699"/>
    <cellStyle name="Input 2 6" xfId="700"/>
    <cellStyle name="Input 2 7" xfId="701"/>
    <cellStyle name="Input 2 8" xfId="702"/>
    <cellStyle name="Input 2 9" xfId="703"/>
    <cellStyle name="Input 3" xfId="704"/>
    <cellStyle name="Input 3 2" xfId="705"/>
    <cellStyle name="Input 3 2 2" xfId="706"/>
    <cellStyle name="Input 3 2 3" xfId="707"/>
    <cellStyle name="Input 3 2 4" xfId="708"/>
    <cellStyle name="Input 3 3" xfId="709"/>
    <cellStyle name="Input 3 3 2" xfId="710"/>
    <cellStyle name="Input 3 3 3" xfId="711"/>
    <cellStyle name="Input 3 3 4" xfId="712"/>
    <cellStyle name="Input 3 4" xfId="713"/>
    <cellStyle name="Input 3 4 2" xfId="714"/>
    <cellStyle name="Input 3 4 3" xfId="715"/>
    <cellStyle name="Input 3 4 4" xfId="716"/>
    <cellStyle name="Input 3 5" xfId="717"/>
    <cellStyle name="Input 3 5 2" xfId="718"/>
    <cellStyle name="Input 3 5 3" xfId="719"/>
    <cellStyle name="Input 3 5 4" xfId="720"/>
    <cellStyle name="Input 3 6" xfId="721"/>
    <cellStyle name="Input 3 7" xfId="722"/>
    <cellStyle name="Input 3 8" xfId="723"/>
    <cellStyle name="Input 3 9" xfId="724"/>
    <cellStyle name="Input 4" xfId="725"/>
    <cellStyle name="Input 4 2" xfId="726"/>
    <cellStyle name="Input 4 2 2" xfId="727"/>
    <cellStyle name="Input 4 2 3" xfId="728"/>
    <cellStyle name="Input 4 2 4" xfId="729"/>
    <cellStyle name="Input 4 3" xfId="730"/>
    <cellStyle name="Input 4 3 2" xfId="731"/>
    <cellStyle name="Input 4 3 3" xfId="732"/>
    <cellStyle name="Input 4 3 4" xfId="733"/>
    <cellStyle name="Input 4 4" xfId="734"/>
    <cellStyle name="Input 4 4 2" xfId="735"/>
    <cellStyle name="Input 4 4 3" xfId="736"/>
    <cellStyle name="Input 4 4 4" xfId="737"/>
    <cellStyle name="Input 4 5" xfId="738"/>
    <cellStyle name="Input 4 5 2" xfId="739"/>
    <cellStyle name="Input 4 5 3" xfId="740"/>
    <cellStyle name="Input 4 5 4" xfId="741"/>
    <cellStyle name="Input 4 6" xfId="742"/>
    <cellStyle name="Input 4 7" xfId="743"/>
    <cellStyle name="Input 4 8" xfId="744"/>
    <cellStyle name="Input 4 9" xfId="745"/>
    <cellStyle name="Input 5" xfId="746"/>
    <cellStyle name="Input 5 2" xfId="747"/>
    <cellStyle name="Input 5 2 2" xfId="748"/>
    <cellStyle name="Input 5 2 3" xfId="749"/>
    <cellStyle name="Input 5 2 4" xfId="750"/>
    <cellStyle name="Input 5 3" xfId="751"/>
    <cellStyle name="Input 5 3 2" xfId="752"/>
    <cellStyle name="Input 5 3 3" xfId="753"/>
    <cellStyle name="Input 5 3 4" xfId="754"/>
    <cellStyle name="Input 5 4" xfId="755"/>
    <cellStyle name="Input 5 4 2" xfId="756"/>
    <cellStyle name="Input 5 4 3" xfId="757"/>
    <cellStyle name="Input 5 4 4" xfId="758"/>
    <cellStyle name="Input 5 5" xfId="759"/>
    <cellStyle name="Input 5 5 2" xfId="760"/>
    <cellStyle name="Input 5 5 3" xfId="761"/>
    <cellStyle name="Input 5 5 4" xfId="762"/>
    <cellStyle name="Input 5 6" xfId="763"/>
    <cellStyle name="Input 5 7" xfId="764"/>
    <cellStyle name="Input 5 8" xfId="765"/>
    <cellStyle name="Input 5 9" xfId="766"/>
    <cellStyle name="Input 6" xfId="767"/>
    <cellStyle name="Input 6 2" xfId="768"/>
    <cellStyle name="Input 6 3" xfId="769"/>
    <cellStyle name="Input 6 4" xfId="770"/>
    <cellStyle name="Input 7" xfId="771"/>
    <cellStyle name="Input 7 2" xfId="772"/>
    <cellStyle name="Input 7 3" xfId="773"/>
    <cellStyle name="Input 7 4" xfId="774"/>
    <cellStyle name="Input 8" xfId="775"/>
    <cellStyle name="Input 8 2" xfId="776"/>
    <cellStyle name="Input 8 3" xfId="777"/>
    <cellStyle name="Input 8 4" xfId="778"/>
    <cellStyle name="Input 9" xfId="779"/>
    <cellStyle name="Input 9 2" xfId="780"/>
    <cellStyle name="Input 9 3" xfId="781"/>
    <cellStyle name="Input 9 4" xfId="782"/>
    <cellStyle name="Linked Cell" xfId="783"/>
    <cellStyle name="Moeda 2" xfId="784"/>
    <cellStyle name="Moeda 2 2" xfId="785"/>
    <cellStyle name="Moeda 2 3" xfId="786"/>
    <cellStyle name="Moeda 3" xfId="787"/>
    <cellStyle name="Moeda 3 2" xfId="788"/>
    <cellStyle name="Moeda 4" xfId="789"/>
    <cellStyle name="Moeda 4 2" xfId="790"/>
    <cellStyle name="Moeda 5" xfId="791"/>
    <cellStyle name="Moeda 6" xfId="792"/>
    <cellStyle name="Moeda 7" xfId="793"/>
    <cellStyle name="Moeda 8" xfId="794"/>
    <cellStyle name="Moeda 9" xfId="795"/>
    <cellStyle name="Neutra 2" xfId="796"/>
    <cellStyle name="Neutra 2 2" xfId="797"/>
    <cellStyle name="Neutra 3" xfId="798"/>
    <cellStyle name="Neutral 2" xfId="799"/>
    <cellStyle name="Neutral 6" xfId="800"/>
    <cellStyle name="Normal" xfId="0" builtinId="0"/>
    <cellStyle name="Normal 10" xfId="801"/>
    <cellStyle name="Normal 11" xfId="802"/>
    <cellStyle name="Normal 12" xfId="803"/>
    <cellStyle name="Normal 12 2" xfId="804"/>
    <cellStyle name="Normal 12 3" xfId="805"/>
    <cellStyle name="Normal 12 4" xfId="806"/>
    <cellStyle name="Normal 13" xfId="807"/>
    <cellStyle name="Normal 2" xfId="808"/>
    <cellStyle name="Normal 2 2" xfId="809"/>
    <cellStyle name="Normal 2 2 2" xfId="810"/>
    <cellStyle name="Normal 2 2 3" xfId="811"/>
    <cellStyle name="Normal 2 3" xfId="812"/>
    <cellStyle name="Normal 2 3 2" xfId="813"/>
    <cellStyle name="Normal 2 3 3" xfId="814"/>
    <cellStyle name="Normal 2 4" xfId="815"/>
    <cellStyle name="Normal 3" xfId="816"/>
    <cellStyle name="Normal 3 2" xfId="817"/>
    <cellStyle name="Normal 3 3" xfId="818"/>
    <cellStyle name="Normal 4" xfId="819"/>
    <cellStyle name="Normal 4 2" xfId="820"/>
    <cellStyle name="Normal 4 2 2" xfId="821"/>
    <cellStyle name="Normal 4 2 3" xfId="822"/>
    <cellStyle name="Normal 4 2 4" xfId="823"/>
    <cellStyle name="Normal 4 3" xfId="824"/>
    <cellStyle name="Normal 4 4" xfId="825"/>
    <cellStyle name="Normal 4 5" xfId="826"/>
    <cellStyle name="Normal 4 6" xfId="827"/>
    <cellStyle name="Normal 5" xfId="828"/>
    <cellStyle name="Normal 5 2" xfId="829"/>
    <cellStyle name="Normal 5 2 2" xfId="830"/>
    <cellStyle name="Normal 5 2 3" xfId="831"/>
    <cellStyle name="Normal 5 2 4" xfId="832"/>
    <cellStyle name="Normal 5 3" xfId="833"/>
    <cellStyle name="Normal 5 4" xfId="834"/>
    <cellStyle name="Normal 5 5" xfId="835"/>
    <cellStyle name="Normal 5 6" xfId="836"/>
    <cellStyle name="Normal 6" xfId="837"/>
    <cellStyle name="Normal 6 2" xfId="838"/>
    <cellStyle name="Normal 6 2 2" xfId="839"/>
    <cellStyle name="Normal 6 2 3" xfId="840"/>
    <cellStyle name="Normal 6 2 4" xfId="841"/>
    <cellStyle name="Normal 7" xfId="842"/>
    <cellStyle name="Normal 8" xfId="843"/>
    <cellStyle name="Normal 9" xfId="844"/>
    <cellStyle name="Nota 2" xfId="845"/>
    <cellStyle name="Nota 2 10" xfId="846"/>
    <cellStyle name="Nota 2 10 2" xfId="847"/>
    <cellStyle name="Nota 2 10 3" xfId="848"/>
    <cellStyle name="Nota 2 10 4" xfId="849"/>
    <cellStyle name="Nota 2 11" xfId="850"/>
    <cellStyle name="Nota 2 11 2" xfId="851"/>
    <cellStyle name="Nota 2 11 3" xfId="852"/>
    <cellStyle name="Nota 2 11 4" xfId="853"/>
    <cellStyle name="Nota 2 12" xfId="854"/>
    <cellStyle name="Nota 2 12 2" xfId="855"/>
    <cellStyle name="Nota 2 12 3" xfId="856"/>
    <cellStyle name="Nota 2 12 4" xfId="857"/>
    <cellStyle name="Nota 2 13" xfId="858"/>
    <cellStyle name="Nota 2 13 2" xfId="859"/>
    <cellStyle name="Nota 2 13 3" xfId="860"/>
    <cellStyle name="Nota 2 13 4" xfId="861"/>
    <cellStyle name="Nota 2 14" xfId="862"/>
    <cellStyle name="Nota 2 15" xfId="863"/>
    <cellStyle name="Nota 2 16" xfId="864"/>
    <cellStyle name="Nota 2 17" xfId="865"/>
    <cellStyle name="Nota 2 2" xfId="866"/>
    <cellStyle name="Nota 2 2 10" xfId="867"/>
    <cellStyle name="Nota 2 2 10 2" xfId="868"/>
    <cellStyle name="Nota 2 2 10 3" xfId="869"/>
    <cellStyle name="Nota 2 2 10 4" xfId="870"/>
    <cellStyle name="Nota 2 2 11" xfId="871"/>
    <cellStyle name="Nota 2 2 11 2" xfId="872"/>
    <cellStyle name="Nota 2 2 11 3" xfId="873"/>
    <cellStyle name="Nota 2 2 11 4" xfId="874"/>
    <cellStyle name="Nota 2 2 12" xfId="875"/>
    <cellStyle name="Nota 2 2 13" xfId="876"/>
    <cellStyle name="Nota 2 2 14" xfId="877"/>
    <cellStyle name="Nota 2 2 15" xfId="878"/>
    <cellStyle name="Nota 2 2 2" xfId="879"/>
    <cellStyle name="Nota 2 2 2 2" xfId="880"/>
    <cellStyle name="Nota 2 2 2 2 2" xfId="881"/>
    <cellStyle name="Nota 2 2 2 2 3" xfId="882"/>
    <cellStyle name="Nota 2 2 2 2 4" xfId="883"/>
    <cellStyle name="Nota 2 2 2 3" xfId="884"/>
    <cellStyle name="Nota 2 2 2 3 2" xfId="885"/>
    <cellStyle name="Nota 2 2 2 3 3" xfId="886"/>
    <cellStyle name="Nota 2 2 2 3 4" xfId="887"/>
    <cellStyle name="Nota 2 2 2 4" xfId="888"/>
    <cellStyle name="Nota 2 2 2 4 2" xfId="889"/>
    <cellStyle name="Nota 2 2 2 4 3" xfId="890"/>
    <cellStyle name="Nota 2 2 2 4 4" xfId="891"/>
    <cellStyle name="Nota 2 2 2 5" xfId="892"/>
    <cellStyle name="Nota 2 2 2 5 2" xfId="893"/>
    <cellStyle name="Nota 2 2 2 5 3" xfId="894"/>
    <cellStyle name="Nota 2 2 2 5 4" xfId="895"/>
    <cellStyle name="Nota 2 2 2 6" xfId="896"/>
    <cellStyle name="Nota 2 2 2 7" xfId="897"/>
    <cellStyle name="Nota 2 2 2 8" xfId="898"/>
    <cellStyle name="Nota 2 2 2 9" xfId="899"/>
    <cellStyle name="Nota 2 2 3" xfId="900"/>
    <cellStyle name="Nota 2 2 3 2" xfId="901"/>
    <cellStyle name="Nota 2 2 3 2 2" xfId="902"/>
    <cellStyle name="Nota 2 2 3 2 3" xfId="903"/>
    <cellStyle name="Nota 2 2 3 2 4" xfId="904"/>
    <cellStyle name="Nota 2 2 3 3" xfId="905"/>
    <cellStyle name="Nota 2 2 3 3 2" xfId="906"/>
    <cellStyle name="Nota 2 2 3 3 3" xfId="907"/>
    <cellStyle name="Nota 2 2 3 3 4" xfId="908"/>
    <cellStyle name="Nota 2 2 3 4" xfId="909"/>
    <cellStyle name="Nota 2 2 3 4 2" xfId="910"/>
    <cellStyle name="Nota 2 2 3 4 3" xfId="911"/>
    <cellStyle name="Nota 2 2 3 4 4" xfId="912"/>
    <cellStyle name="Nota 2 2 3 5" xfId="913"/>
    <cellStyle name="Nota 2 2 3 5 2" xfId="914"/>
    <cellStyle name="Nota 2 2 3 5 3" xfId="915"/>
    <cellStyle name="Nota 2 2 3 5 4" xfId="916"/>
    <cellStyle name="Nota 2 2 3 6" xfId="917"/>
    <cellStyle name="Nota 2 2 3 7" xfId="918"/>
    <cellStyle name="Nota 2 2 3 8" xfId="919"/>
    <cellStyle name="Nota 2 2 3 9" xfId="920"/>
    <cellStyle name="Nota 2 2 4" xfId="921"/>
    <cellStyle name="Nota 2 2 4 2" xfId="922"/>
    <cellStyle name="Nota 2 2 4 2 2" xfId="923"/>
    <cellStyle name="Nota 2 2 4 2 3" xfId="924"/>
    <cellStyle name="Nota 2 2 4 2 4" xfId="925"/>
    <cellStyle name="Nota 2 2 4 3" xfId="926"/>
    <cellStyle name="Nota 2 2 4 3 2" xfId="927"/>
    <cellStyle name="Nota 2 2 4 3 3" xfId="928"/>
    <cellStyle name="Nota 2 2 4 3 4" xfId="929"/>
    <cellStyle name="Nota 2 2 4 4" xfId="930"/>
    <cellStyle name="Nota 2 2 4 4 2" xfId="931"/>
    <cellStyle name="Nota 2 2 4 4 3" xfId="932"/>
    <cellStyle name="Nota 2 2 4 4 4" xfId="933"/>
    <cellStyle name="Nota 2 2 4 5" xfId="934"/>
    <cellStyle name="Nota 2 2 4 5 2" xfId="935"/>
    <cellStyle name="Nota 2 2 4 5 3" xfId="936"/>
    <cellStyle name="Nota 2 2 4 5 4" xfId="937"/>
    <cellStyle name="Nota 2 2 4 6" xfId="938"/>
    <cellStyle name="Nota 2 2 4 7" xfId="939"/>
    <cellStyle name="Nota 2 2 4 8" xfId="940"/>
    <cellStyle name="Nota 2 2 4 9" xfId="941"/>
    <cellStyle name="Nota 2 2 5" xfId="942"/>
    <cellStyle name="Nota 2 2 5 2" xfId="943"/>
    <cellStyle name="Nota 2 2 5 2 2" xfId="944"/>
    <cellStyle name="Nota 2 2 5 2 3" xfId="945"/>
    <cellStyle name="Nota 2 2 5 2 4" xfId="946"/>
    <cellStyle name="Nota 2 2 5 3" xfId="947"/>
    <cellStyle name="Nota 2 2 5 3 2" xfId="948"/>
    <cellStyle name="Nota 2 2 5 3 3" xfId="949"/>
    <cellStyle name="Nota 2 2 5 3 4" xfId="950"/>
    <cellStyle name="Nota 2 2 5 4" xfId="951"/>
    <cellStyle name="Nota 2 2 5 4 2" xfId="952"/>
    <cellStyle name="Nota 2 2 5 4 3" xfId="953"/>
    <cellStyle name="Nota 2 2 5 4 4" xfId="954"/>
    <cellStyle name="Nota 2 2 5 5" xfId="955"/>
    <cellStyle name="Nota 2 2 5 5 2" xfId="956"/>
    <cellStyle name="Nota 2 2 5 5 3" xfId="957"/>
    <cellStyle name="Nota 2 2 5 5 4" xfId="958"/>
    <cellStyle name="Nota 2 2 5 6" xfId="959"/>
    <cellStyle name="Nota 2 2 5 7" xfId="960"/>
    <cellStyle name="Nota 2 2 5 8" xfId="961"/>
    <cellStyle name="Nota 2 2 5 9" xfId="962"/>
    <cellStyle name="Nota 2 2 6" xfId="963"/>
    <cellStyle name="Nota 2 2 6 2" xfId="964"/>
    <cellStyle name="Nota 2 2 6 3" xfId="965"/>
    <cellStyle name="Nota 2 2 6 4" xfId="966"/>
    <cellStyle name="Nota 2 2 7" xfId="967"/>
    <cellStyle name="Nota 2 2 7 2" xfId="968"/>
    <cellStyle name="Nota 2 2 7 3" xfId="969"/>
    <cellStyle name="Nota 2 2 7 4" xfId="970"/>
    <cellStyle name="Nota 2 2 8" xfId="971"/>
    <cellStyle name="Nota 2 2 8 2" xfId="972"/>
    <cellStyle name="Nota 2 2 8 3" xfId="973"/>
    <cellStyle name="Nota 2 2 8 4" xfId="974"/>
    <cellStyle name="Nota 2 2 9" xfId="975"/>
    <cellStyle name="Nota 2 2 9 2" xfId="976"/>
    <cellStyle name="Nota 2 2 9 3" xfId="977"/>
    <cellStyle name="Nota 2 2 9 4" xfId="978"/>
    <cellStyle name="Nota 2 3" xfId="979"/>
    <cellStyle name="Nota 2 3 10" xfId="980"/>
    <cellStyle name="Nota 2 3 10 2" xfId="981"/>
    <cellStyle name="Nota 2 3 10 3" xfId="982"/>
    <cellStyle name="Nota 2 3 10 4" xfId="983"/>
    <cellStyle name="Nota 2 3 11" xfId="984"/>
    <cellStyle name="Nota 2 3 11 2" xfId="985"/>
    <cellStyle name="Nota 2 3 11 3" xfId="986"/>
    <cellStyle name="Nota 2 3 11 4" xfId="987"/>
    <cellStyle name="Nota 2 3 12" xfId="988"/>
    <cellStyle name="Nota 2 3 12 2" xfId="989"/>
    <cellStyle name="Nota 2 3 12 3" xfId="990"/>
    <cellStyle name="Nota 2 3 12 4" xfId="991"/>
    <cellStyle name="Nota 2 3 13" xfId="992"/>
    <cellStyle name="Nota 2 3 13 2" xfId="993"/>
    <cellStyle name="Nota 2 3 13 3" xfId="994"/>
    <cellStyle name="Nota 2 3 13 4" xfId="995"/>
    <cellStyle name="Nota 2 3 14" xfId="996"/>
    <cellStyle name="Nota 2 3 15" xfId="997"/>
    <cellStyle name="Nota 2 3 16" xfId="998"/>
    <cellStyle name="Nota 2 3 17" xfId="999"/>
    <cellStyle name="Nota 2 3 2" xfId="1000"/>
    <cellStyle name="Nota 2 3 2 10" xfId="1001"/>
    <cellStyle name="Nota 2 3 2 10 2" xfId="1002"/>
    <cellStyle name="Nota 2 3 2 10 3" xfId="1003"/>
    <cellStyle name="Nota 2 3 2 10 4" xfId="1004"/>
    <cellStyle name="Nota 2 3 2 11" xfId="1005"/>
    <cellStyle name="Nota 2 3 2 11 2" xfId="1006"/>
    <cellStyle name="Nota 2 3 2 11 3" xfId="1007"/>
    <cellStyle name="Nota 2 3 2 11 4" xfId="1008"/>
    <cellStyle name="Nota 2 3 2 12" xfId="1009"/>
    <cellStyle name="Nota 2 3 2 13" xfId="1010"/>
    <cellStyle name="Nota 2 3 2 14" xfId="1011"/>
    <cellStyle name="Nota 2 3 2 15" xfId="1012"/>
    <cellStyle name="Nota 2 3 2 2" xfId="1013"/>
    <cellStyle name="Nota 2 3 2 2 2" xfId="1014"/>
    <cellStyle name="Nota 2 3 2 2 2 2" xfId="1015"/>
    <cellStyle name="Nota 2 3 2 2 2 3" xfId="1016"/>
    <cellStyle name="Nota 2 3 2 2 2 4" xfId="1017"/>
    <cellStyle name="Nota 2 3 2 2 3" xfId="1018"/>
    <cellStyle name="Nota 2 3 2 2 3 2" xfId="1019"/>
    <cellStyle name="Nota 2 3 2 2 3 3" xfId="1020"/>
    <cellStyle name="Nota 2 3 2 2 3 4" xfId="1021"/>
    <cellStyle name="Nota 2 3 2 2 4" xfId="1022"/>
    <cellStyle name="Nota 2 3 2 2 4 2" xfId="1023"/>
    <cellStyle name="Nota 2 3 2 2 4 3" xfId="1024"/>
    <cellStyle name="Nota 2 3 2 2 4 4" xfId="1025"/>
    <cellStyle name="Nota 2 3 2 2 5" xfId="1026"/>
    <cellStyle name="Nota 2 3 2 2 5 2" xfId="1027"/>
    <cellStyle name="Nota 2 3 2 2 5 3" xfId="1028"/>
    <cellStyle name="Nota 2 3 2 2 5 4" xfId="1029"/>
    <cellStyle name="Nota 2 3 2 2 6" xfId="1030"/>
    <cellStyle name="Nota 2 3 2 2 7" xfId="1031"/>
    <cellStyle name="Nota 2 3 2 2 8" xfId="1032"/>
    <cellStyle name="Nota 2 3 2 2 9" xfId="1033"/>
    <cellStyle name="Nota 2 3 2 3" xfId="1034"/>
    <cellStyle name="Nota 2 3 2 3 2" xfId="1035"/>
    <cellStyle name="Nota 2 3 2 3 2 2" xfId="1036"/>
    <cellStyle name="Nota 2 3 2 3 2 3" xfId="1037"/>
    <cellStyle name="Nota 2 3 2 3 2 4" xfId="1038"/>
    <cellStyle name="Nota 2 3 2 3 3" xfId="1039"/>
    <cellStyle name="Nota 2 3 2 3 3 2" xfId="1040"/>
    <cellStyle name="Nota 2 3 2 3 3 3" xfId="1041"/>
    <cellStyle name="Nota 2 3 2 3 3 4" xfId="1042"/>
    <cellStyle name="Nota 2 3 2 3 4" xfId="1043"/>
    <cellStyle name="Nota 2 3 2 3 4 2" xfId="1044"/>
    <cellStyle name="Nota 2 3 2 3 4 3" xfId="1045"/>
    <cellStyle name="Nota 2 3 2 3 4 4" xfId="1046"/>
    <cellStyle name="Nota 2 3 2 3 5" xfId="1047"/>
    <cellStyle name="Nota 2 3 2 3 5 2" xfId="1048"/>
    <cellStyle name="Nota 2 3 2 3 5 3" xfId="1049"/>
    <cellStyle name="Nota 2 3 2 3 5 4" xfId="1050"/>
    <cellStyle name="Nota 2 3 2 3 6" xfId="1051"/>
    <cellStyle name="Nota 2 3 2 3 7" xfId="1052"/>
    <cellStyle name="Nota 2 3 2 3 8" xfId="1053"/>
    <cellStyle name="Nota 2 3 2 3 9" xfId="1054"/>
    <cellStyle name="Nota 2 3 2 4" xfId="1055"/>
    <cellStyle name="Nota 2 3 2 4 2" xfId="1056"/>
    <cellStyle name="Nota 2 3 2 4 2 2" xfId="1057"/>
    <cellStyle name="Nota 2 3 2 4 2 3" xfId="1058"/>
    <cellStyle name="Nota 2 3 2 4 2 4" xfId="1059"/>
    <cellStyle name="Nota 2 3 2 4 3" xfId="1060"/>
    <cellStyle name="Nota 2 3 2 4 3 2" xfId="1061"/>
    <cellStyle name="Nota 2 3 2 4 3 3" xfId="1062"/>
    <cellStyle name="Nota 2 3 2 4 3 4" xfId="1063"/>
    <cellStyle name="Nota 2 3 2 4 4" xfId="1064"/>
    <cellStyle name="Nota 2 3 2 4 4 2" xfId="1065"/>
    <cellStyle name="Nota 2 3 2 4 4 3" xfId="1066"/>
    <cellStyle name="Nota 2 3 2 4 4 4" xfId="1067"/>
    <cellStyle name="Nota 2 3 2 4 5" xfId="1068"/>
    <cellStyle name="Nota 2 3 2 4 5 2" xfId="1069"/>
    <cellStyle name="Nota 2 3 2 4 5 3" xfId="1070"/>
    <cellStyle name="Nota 2 3 2 4 5 4" xfId="1071"/>
    <cellStyle name="Nota 2 3 2 4 6" xfId="1072"/>
    <cellStyle name="Nota 2 3 2 4 7" xfId="1073"/>
    <cellStyle name="Nota 2 3 2 4 8" xfId="1074"/>
    <cellStyle name="Nota 2 3 2 4 9" xfId="1075"/>
    <cellStyle name="Nota 2 3 2 5" xfId="1076"/>
    <cellStyle name="Nota 2 3 2 5 2" xfId="1077"/>
    <cellStyle name="Nota 2 3 2 5 2 2" xfId="1078"/>
    <cellStyle name="Nota 2 3 2 5 2 3" xfId="1079"/>
    <cellStyle name="Nota 2 3 2 5 2 4" xfId="1080"/>
    <cellStyle name="Nota 2 3 2 5 3" xfId="1081"/>
    <cellStyle name="Nota 2 3 2 5 3 2" xfId="1082"/>
    <cellStyle name="Nota 2 3 2 5 3 3" xfId="1083"/>
    <cellStyle name="Nota 2 3 2 5 3 4" xfId="1084"/>
    <cellStyle name="Nota 2 3 2 5 4" xfId="1085"/>
    <cellStyle name="Nota 2 3 2 5 4 2" xfId="1086"/>
    <cellStyle name="Nota 2 3 2 5 4 3" xfId="1087"/>
    <cellStyle name="Nota 2 3 2 5 4 4" xfId="1088"/>
    <cellStyle name="Nota 2 3 2 5 5" xfId="1089"/>
    <cellStyle name="Nota 2 3 2 5 5 2" xfId="1090"/>
    <cellStyle name="Nota 2 3 2 5 5 3" xfId="1091"/>
    <cellStyle name="Nota 2 3 2 5 5 4" xfId="1092"/>
    <cellStyle name="Nota 2 3 2 5 6" xfId="1093"/>
    <cellStyle name="Nota 2 3 2 5 7" xfId="1094"/>
    <cellStyle name="Nota 2 3 2 5 8" xfId="1095"/>
    <cellStyle name="Nota 2 3 2 5 9" xfId="1096"/>
    <cellStyle name="Nota 2 3 2 6" xfId="1097"/>
    <cellStyle name="Nota 2 3 2 6 2" xfId="1098"/>
    <cellStyle name="Nota 2 3 2 6 3" xfId="1099"/>
    <cellStyle name="Nota 2 3 2 6 4" xfId="1100"/>
    <cellStyle name="Nota 2 3 2 7" xfId="1101"/>
    <cellStyle name="Nota 2 3 2 7 2" xfId="1102"/>
    <cellStyle name="Nota 2 3 2 7 3" xfId="1103"/>
    <cellStyle name="Nota 2 3 2 7 4" xfId="1104"/>
    <cellStyle name="Nota 2 3 2 8" xfId="1105"/>
    <cellStyle name="Nota 2 3 2 8 2" xfId="1106"/>
    <cellStyle name="Nota 2 3 2 8 3" xfId="1107"/>
    <cellStyle name="Nota 2 3 2 8 4" xfId="1108"/>
    <cellStyle name="Nota 2 3 2 9" xfId="1109"/>
    <cellStyle name="Nota 2 3 2 9 2" xfId="1110"/>
    <cellStyle name="Nota 2 3 2 9 3" xfId="1111"/>
    <cellStyle name="Nota 2 3 2 9 4" xfId="1112"/>
    <cellStyle name="Nota 2 3 3" xfId="1113"/>
    <cellStyle name="Nota 2 3 3 10" xfId="1114"/>
    <cellStyle name="Nota 2 3 3 10 2" xfId="1115"/>
    <cellStyle name="Nota 2 3 3 10 3" xfId="1116"/>
    <cellStyle name="Nota 2 3 3 10 4" xfId="1117"/>
    <cellStyle name="Nota 2 3 3 11" xfId="1118"/>
    <cellStyle name="Nota 2 3 3 11 2" xfId="1119"/>
    <cellStyle name="Nota 2 3 3 11 3" xfId="1120"/>
    <cellStyle name="Nota 2 3 3 11 4" xfId="1121"/>
    <cellStyle name="Nota 2 3 3 12" xfId="1122"/>
    <cellStyle name="Nota 2 3 3 13" xfId="1123"/>
    <cellStyle name="Nota 2 3 3 14" xfId="1124"/>
    <cellStyle name="Nota 2 3 3 15" xfId="1125"/>
    <cellStyle name="Nota 2 3 3 2" xfId="1126"/>
    <cellStyle name="Nota 2 3 3 2 2" xfId="1127"/>
    <cellStyle name="Nota 2 3 3 2 2 2" xfId="1128"/>
    <cellStyle name="Nota 2 3 3 2 2 3" xfId="1129"/>
    <cellStyle name="Nota 2 3 3 2 2 4" xfId="1130"/>
    <cellStyle name="Nota 2 3 3 2 3" xfId="1131"/>
    <cellStyle name="Nota 2 3 3 2 3 2" xfId="1132"/>
    <cellStyle name="Nota 2 3 3 2 3 3" xfId="1133"/>
    <cellStyle name="Nota 2 3 3 2 3 4" xfId="1134"/>
    <cellStyle name="Nota 2 3 3 2 4" xfId="1135"/>
    <cellStyle name="Nota 2 3 3 2 4 2" xfId="1136"/>
    <cellStyle name="Nota 2 3 3 2 4 3" xfId="1137"/>
    <cellStyle name="Nota 2 3 3 2 4 4" xfId="1138"/>
    <cellStyle name="Nota 2 3 3 2 5" xfId="1139"/>
    <cellStyle name="Nota 2 3 3 2 5 2" xfId="1140"/>
    <cellStyle name="Nota 2 3 3 2 5 3" xfId="1141"/>
    <cellStyle name="Nota 2 3 3 2 5 4" xfId="1142"/>
    <cellStyle name="Nota 2 3 3 2 6" xfId="1143"/>
    <cellStyle name="Nota 2 3 3 2 7" xfId="1144"/>
    <cellStyle name="Nota 2 3 3 2 8" xfId="1145"/>
    <cellStyle name="Nota 2 3 3 2 9" xfId="1146"/>
    <cellStyle name="Nota 2 3 3 3" xfId="1147"/>
    <cellStyle name="Nota 2 3 3 3 2" xfId="1148"/>
    <cellStyle name="Nota 2 3 3 3 2 2" xfId="1149"/>
    <cellStyle name="Nota 2 3 3 3 2 3" xfId="1150"/>
    <cellStyle name="Nota 2 3 3 3 2 4" xfId="1151"/>
    <cellStyle name="Nota 2 3 3 3 3" xfId="1152"/>
    <cellStyle name="Nota 2 3 3 3 3 2" xfId="1153"/>
    <cellStyle name="Nota 2 3 3 3 3 3" xfId="1154"/>
    <cellStyle name="Nota 2 3 3 3 3 4" xfId="1155"/>
    <cellStyle name="Nota 2 3 3 3 4" xfId="1156"/>
    <cellStyle name="Nota 2 3 3 3 4 2" xfId="1157"/>
    <cellStyle name="Nota 2 3 3 3 4 3" xfId="1158"/>
    <cellStyle name="Nota 2 3 3 3 4 4" xfId="1159"/>
    <cellStyle name="Nota 2 3 3 3 5" xfId="1160"/>
    <cellStyle name="Nota 2 3 3 3 5 2" xfId="1161"/>
    <cellStyle name="Nota 2 3 3 3 5 3" xfId="1162"/>
    <cellStyle name="Nota 2 3 3 3 5 4" xfId="1163"/>
    <cellStyle name="Nota 2 3 3 3 6" xfId="1164"/>
    <cellStyle name="Nota 2 3 3 3 7" xfId="1165"/>
    <cellStyle name="Nota 2 3 3 3 8" xfId="1166"/>
    <cellStyle name="Nota 2 3 3 3 9" xfId="1167"/>
    <cellStyle name="Nota 2 3 3 4" xfId="1168"/>
    <cellStyle name="Nota 2 3 3 4 2" xfId="1169"/>
    <cellStyle name="Nota 2 3 3 4 2 2" xfId="1170"/>
    <cellStyle name="Nota 2 3 3 4 2 3" xfId="1171"/>
    <cellStyle name="Nota 2 3 3 4 2 4" xfId="1172"/>
    <cellStyle name="Nota 2 3 3 4 3" xfId="1173"/>
    <cellStyle name="Nota 2 3 3 4 3 2" xfId="1174"/>
    <cellStyle name="Nota 2 3 3 4 3 3" xfId="1175"/>
    <cellStyle name="Nota 2 3 3 4 3 4" xfId="1176"/>
    <cellStyle name="Nota 2 3 3 4 4" xfId="1177"/>
    <cellStyle name="Nota 2 3 3 4 4 2" xfId="1178"/>
    <cellStyle name="Nota 2 3 3 4 4 3" xfId="1179"/>
    <cellStyle name="Nota 2 3 3 4 4 4" xfId="1180"/>
    <cellStyle name="Nota 2 3 3 4 5" xfId="1181"/>
    <cellStyle name="Nota 2 3 3 4 5 2" xfId="1182"/>
    <cellStyle name="Nota 2 3 3 4 5 3" xfId="1183"/>
    <cellStyle name="Nota 2 3 3 4 5 4" xfId="1184"/>
    <cellStyle name="Nota 2 3 3 4 6" xfId="1185"/>
    <cellStyle name="Nota 2 3 3 4 7" xfId="1186"/>
    <cellStyle name="Nota 2 3 3 4 8" xfId="1187"/>
    <cellStyle name="Nota 2 3 3 4 9" xfId="1188"/>
    <cellStyle name="Nota 2 3 3 5" xfId="1189"/>
    <cellStyle name="Nota 2 3 3 5 2" xfId="1190"/>
    <cellStyle name="Nota 2 3 3 5 2 2" xfId="1191"/>
    <cellStyle name="Nota 2 3 3 5 2 3" xfId="1192"/>
    <cellStyle name="Nota 2 3 3 5 2 4" xfId="1193"/>
    <cellStyle name="Nota 2 3 3 5 3" xfId="1194"/>
    <cellStyle name="Nota 2 3 3 5 3 2" xfId="1195"/>
    <cellStyle name="Nota 2 3 3 5 3 3" xfId="1196"/>
    <cellStyle name="Nota 2 3 3 5 3 4" xfId="1197"/>
    <cellStyle name="Nota 2 3 3 5 4" xfId="1198"/>
    <cellStyle name="Nota 2 3 3 5 4 2" xfId="1199"/>
    <cellStyle name="Nota 2 3 3 5 4 3" xfId="1200"/>
    <cellStyle name="Nota 2 3 3 5 4 4" xfId="1201"/>
    <cellStyle name="Nota 2 3 3 5 5" xfId="1202"/>
    <cellStyle name="Nota 2 3 3 5 5 2" xfId="1203"/>
    <cellStyle name="Nota 2 3 3 5 5 3" xfId="1204"/>
    <cellStyle name="Nota 2 3 3 5 5 4" xfId="1205"/>
    <cellStyle name="Nota 2 3 3 5 6" xfId="1206"/>
    <cellStyle name="Nota 2 3 3 5 7" xfId="1207"/>
    <cellStyle name="Nota 2 3 3 5 8" xfId="1208"/>
    <cellStyle name="Nota 2 3 3 5 9" xfId="1209"/>
    <cellStyle name="Nota 2 3 3 6" xfId="1210"/>
    <cellStyle name="Nota 2 3 3 6 2" xfId="1211"/>
    <cellStyle name="Nota 2 3 3 6 3" xfId="1212"/>
    <cellStyle name="Nota 2 3 3 6 4" xfId="1213"/>
    <cellStyle name="Nota 2 3 3 7" xfId="1214"/>
    <cellStyle name="Nota 2 3 3 7 2" xfId="1215"/>
    <cellStyle name="Nota 2 3 3 7 3" xfId="1216"/>
    <cellStyle name="Nota 2 3 3 7 4" xfId="1217"/>
    <cellStyle name="Nota 2 3 3 8" xfId="1218"/>
    <cellStyle name="Nota 2 3 3 8 2" xfId="1219"/>
    <cellStyle name="Nota 2 3 3 8 3" xfId="1220"/>
    <cellStyle name="Nota 2 3 3 8 4" xfId="1221"/>
    <cellStyle name="Nota 2 3 3 9" xfId="1222"/>
    <cellStyle name="Nota 2 3 3 9 2" xfId="1223"/>
    <cellStyle name="Nota 2 3 3 9 3" xfId="1224"/>
    <cellStyle name="Nota 2 3 3 9 4" xfId="1225"/>
    <cellStyle name="Nota 2 3 4" xfId="1226"/>
    <cellStyle name="Nota 2 3 4 2" xfId="1227"/>
    <cellStyle name="Nota 2 3 4 2 2" xfId="1228"/>
    <cellStyle name="Nota 2 3 4 2 3" xfId="1229"/>
    <cellStyle name="Nota 2 3 4 2 4" xfId="1230"/>
    <cellStyle name="Nota 2 3 4 3" xfId="1231"/>
    <cellStyle name="Nota 2 3 4 3 2" xfId="1232"/>
    <cellStyle name="Nota 2 3 4 3 3" xfId="1233"/>
    <cellStyle name="Nota 2 3 4 3 4" xfId="1234"/>
    <cellStyle name="Nota 2 3 4 4" xfId="1235"/>
    <cellStyle name="Nota 2 3 4 4 2" xfId="1236"/>
    <cellStyle name="Nota 2 3 4 4 3" xfId="1237"/>
    <cellStyle name="Nota 2 3 4 4 4" xfId="1238"/>
    <cellStyle name="Nota 2 3 4 5" xfId="1239"/>
    <cellStyle name="Nota 2 3 4 5 2" xfId="1240"/>
    <cellStyle name="Nota 2 3 4 5 3" xfId="1241"/>
    <cellStyle name="Nota 2 3 4 5 4" xfId="1242"/>
    <cellStyle name="Nota 2 3 4 6" xfId="1243"/>
    <cellStyle name="Nota 2 3 4 7" xfId="1244"/>
    <cellStyle name="Nota 2 3 4 8" xfId="1245"/>
    <cellStyle name="Nota 2 3 4 9" xfId="1246"/>
    <cellStyle name="Nota 2 3 5" xfId="1247"/>
    <cellStyle name="Nota 2 3 5 2" xfId="1248"/>
    <cellStyle name="Nota 2 3 5 2 2" xfId="1249"/>
    <cellStyle name="Nota 2 3 5 2 3" xfId="1250"/>
    <cellStyle name="Nota 2 3 5 2 4" xfId="1251"/>
    <cellStyle name="Nota 2 3 5 3" xfId="1252"/>
    <cellStyle name="Nota 2 3 5 3 2" xfId="1253"/>
    <cellStyle name="Nota 2 3 5 3 3" xfId="1254"/>
    <cellStyle name="Nota 2 3 5 3 4" xfId="1255"/>
    <cellStyle name="Nota 2 3 5 4" xfId="1256"/>
    <cellStyle name="Nota 2 3 5 4 2" xfId="1257"/>
    <cellStyle name="Nota 2 3 5 4 3" xfId="1258"/>
    <cellStyle name="Nota 2 3 5 4 4" xfId="1259"/>
    <cellStyle name="Nota 2 3 5 5" xfId="1260"/>
    <cellStyle name="Nota 2 3 5 5 2" xfId="1261"/>
    <cellStyle name="Nota 2 3 5 5 3" xfId="1262"/>
    <cellStyle name="Nota 2 3 5 5 4" xfId="1263"/>
    <cellStyle name="Nota 2 3 5 6" xfId="1264"/>
    <cellStyle name="Nota 2 3 5 7" xfId="1265"/>
    <cellStyle name="Nota 2 3 5 8" xfId="1266"/>
    <cellStyle name="Nota 2 3 5 9" xfId="1267"/>
    <cellStyle name="Nota 2 3 6" xfId="1268"/>
    <cellStyle name="Nota 2 3 6 2" xfId="1269"/>
    <cellStyle name="Nota 2 3 6 2 2" xfId="1270"/>
    <cellStyle name="Nota 2 3 6 2 3" xfId="1271"/>
    <cellStyle name="Nota 2 3 6 2 4" xfId="1272"/>
    <cellStyle name="Nota 2 3 6 3" xfId="1273"/>
    <cellStyle name="Nota 2 3 6 3 2" xfId="1274"/>
    <cellStyle name="Nota 2 3 6 3 3" xfId="1275"/>
    <cellStyle name="Nota 2 3 6 3 4" xfId="1276"/>
    <cellStyle name="Nota 2 3 6 4" xfId="1277"/>
    <cellStyle name="Nota 2 3 6 4 2" xfId="1278"/>
    <cellStyle name="Nota 2 3 6 4 3" xfId="1279"/>
    <cellStyle name="Nota 2 3 6 4 4" xfId="1280"/>
    <cellStyle name="Nota 2 3 6 5" xfId="1281"/>
    <cellStyle name="Nota 2 3 6 5 2" xfId="1282"/>
    <cellStyle name="Nota 2 3 6 5 3" xfId="1283"/>
    <cellStyle name="Nota 2 3 6 5 4" xfId="1284"/>
    <cellStyle name="Nota 2 3 6 6" xfId="1285"/>
    <cellStyle name="Nota 2 3 6 7" xfId="1286"/>
    <cellStyle name="Nota 2 3 6 8" xfId="1287"/>
    <cellStyle name="Nota 2 3 6 9" xfId="1288"/>
    <cellStyle name="Nota 2 3 7" xfId="1289"/>
    <cellStyle name="Nota 2 3 7 2" xfId="1290"/>
    <cellStyle name="Nota 2 3 7 2 2" xfId="1291"/>
    <cellStyle name="Nota 2 3 7 2 3" xfId="1292"/>
    <cellStyle name="Nota 2 3 7 2 4" xfId="1293"/>
    <cellStyle name="Nota 2 3 7 3" xfId="1294"/>
    <cellStyle name="Nota 2 3 7 3 2" xfId="1295"/>
    <cellStyle name="Nota 2 3 7 3 3" xfId="1296"/>
    <cellStyle name="Nota 2 3 7 3 4" xfId="1297"/>
    <cellStyle name="Nota 2 3 7 4" xfId="1298"/>
    <cellStyle name="Nota 2 3 7 4 2" xfId="1299"/>
    <cellStyle name="Nota 2 3 7 4 3" xfId="1300"/>
    <cellStyle name="Nota 2 3 7 4 4" xfId="1301"/>
    <cellStyle name="Nota 2 3 7 5" xfId="1302"/>
    <cellStyle name="Nota 2 3 7 5 2" xfId="1303"/>
    <cellStyle name="Nota 2 3 7 5 3" xfId="1304"/>
    <cellStyle name="Nota 2 3 7 5 4" xfId="1305"/>
    <cellStyle name="Nota 2 3 7 6" xfId="1306"/>
    <cellStyle name="Nota 2 3 7 7" xfId="1307"/>
    <cellStyle name="Nota 2 3 7 8" xfId="1308"/>
    <cellStyle name="Nota 2 3 7 9" xfId="1309"/>
    <cellStyle name="Nota 2 3 8" xfId="1310"/>
    <cellStyle name="Nota 2 3 8 2" xfId="1311"/>
    <cellStyle name="Nota 2 3 8 3" xfId="1312"/>
    <cellStyle name="Nota 2 3 8 4" xfId="1313"/>
    <cellStyle name="Nota 2 3 9" xfId="1314"/>
    <cellStyle name="Nota 2 3 9 2" xfId="1315"/>
    <cellStyle name="Nota 2 3 9 3" xfId="1316"/>
    <cellStyle name="Nota 2 3 9 4" xfId="1317"/>
    <cellStyle name="Nota 2 4" xfId="1318"/>
    <cellStyle name="Nota 2 4 2" xfId="1319"/>
    <cellStyle name="Nota 2 4 2 2" xfId="1320"/>
    <cellStyle name="Nota 2 4 2 3" xfId="1321"/>
    <cellStyle name="Nota 2 4 2 4" xfId="1322"/>
    <cellStyle name="Nota 2 4 3" xfId="1323"/>
    <cellStyle name="Nota 2 4 3 2" xfId="1324"/>
    <cellStyle name="Nota 2 4 3 3" xfId="1325"/>
    <cellStyle name="Nota 2 4 3 4" xfId="1326"/>
    <cellStyle name="Nota 2 4 4" xfId="1327"/>
    <cellStyle name="Nota 2 4 4 2" xfId="1328"/>
    <cellStyle name="Nota 2 4 4 3" xfId="1329"/>
    <cellStyle name="Nota 2 4 4 4" xfId="1330"/>
    <cellStyle name="Nota 2 4 5" xfId="1331"/>
    <cellStyle name="Nota 2 4 5 2" xfId="1332"/>
    <cellStyle name="Nota 2 4 5 3" xfId="1333"/>
    <cellStyle name="Nota 2 4 5 4" xfId="1334"/>
    <cellStyle name="Nota 2 4 6" xfId="1335"/>
    <cellStyle name="Nota 2 4 7" xfId="1336"/>
    <cellStyle name="Nota 2 4 8" xfId="1337"/>
    <cellStyle name="Nota 2 4 9" xfId="1338"/>
    <cellStyle name="Nota 2 5" xfId="1339"/>
    <cellStyle name="Nota 2 5 2" xfId="1340"/>
    <cellStyle name="Nota 2 5 2 2" xfId="1341"/>
    <cellStyle name="Nota 2 5 2 3" xfId="1342"/>
    <cellStyle name="Nota 2 5 2 4" xfId="1343"/>
    <cellStyle name="Nota 2 5 3" xfId="1344"/>
    <cellStyle name="Nota 2 5 3 2" xfId="1345"/>
    <cellStyle name="Nota 2 5 3 3" xfId="1346"/>
    <cellStyle name="Nota 2 5 3 4" xfId="1347"/>
    <cellStyle name="Nota 2 5 4" xfId="1348"/>
    <cellStyle name="Nota 2 5 4 2" xfId="1349"/>
    <cellStyle name="Nota 2 5 4 3" xfId="1350"/>
    <cellStyle name="Nota 2 5 4 4" xfId="1351"/>
    <cellStyle name="Nota 2 5 5" xfId="1352"/>
    <cellStyle name="Nota 2 5 5 2" xfId="1353"/>
    <cellStyle name="Nota 2 5 5 3" xfId="1354"/>
    <cellStyle name="Nota 2 5 5 4" xfId="1355"/>
    <cellStyle name="Nota 2 5 6" xfId="1356"/>
    <cellStyle name="Nota 2 5 7" xfId="1357"/>
    <cellStyle name="Nota 2 5 8" xfId="1358"/>
    <cellStyle name="Nota 2 5 9" xfId="1359"/>
    <cellStyle name="Nota 2 6" xfId="1360"/>
    <cellStyle name="Nota 2 6 2" xfId="1361"/>
    <cellStyle name="Nota 2 6 2 2" xfId="1362"/>
    <cellStyle name="Nota 2 6 2 3" xfId="1363"/>
    <cellStyle name="Nota 2 6 2 4" xfId="1364"/>
    <cellStyle name="Nota 2 6 3" xfId="1365"/>
    <cellStyle name="Nota 2 6 3 2" xfId="1366"/>
    <cellStyle name="Nota 2 6 3 3" xfId="1367"/>
    <cellStyle name="Nota 2 6 3 4" xfId="1368"/>
    <cellStyle name="Nota 2 6 4" xfId="1369"/>
    <cellStyle name="Nota 2 6 4 2" xfId="1370"/>
    <cellStyle name="Nota 2 6 4 3" xfId="1371"/>
    <cellStyle name="Nota 2 6 4 4" xfId="1372"/>
    <cellStyle name="Nota 2 6 5" xfId="1373"/>
    <cellStyle name="Nota 2 6 5 2" xfId="1374"/>
    <cellStyle name="Nota 2 6 5 3" xfId="1375"/>
    <cellStyle name="Nota 2 6 5 4" xfId="1376"/>
    <cellStyle name="Nota 2 6 6" xfId="1377"/>
    <cellStyle name="Nota 2 6 7" xfId="1378"/>
    <cellStyle name="Nota 2 6 8" xfId="1379"/>
    <cellStyle name="Nota 2 6 9" xfId="1380"/>
    <cellStyle name="Nota 2 7" xfId="1381"/>
    <cellStyle name="Nota 2 7 2" xfId="1382"/>
    <cellStyle name="Nota 2 7 2 2" xfId="1383"/>
    <cellStyle name="Nota 2 7 2 3" xfId="1384"/>
    <cellStyle name="Nota 2 7 2 4" xfId="1385"/>
    <cellStyle name="Nota 2 7 3" xfId="1386"/>
    <cellStyle name="Nota 2 7 3 2" xfId="1387"/>
    <cellStyle name="Nota 2 7 3 3" xfId="1388"/>
    <cellStyle name="Nota 2 7 3 4" xfId="1389"/>
    <cellStyle name="Nota 2 7 4" xfId="1390"/>
    <cellStyle name="Nota 2 7 4 2" xfId="1391"/>
    <cellStyle name="Nota 2 7 4 3" xfId="1392"/>
    <cellStyle name="Nota 2 7 4 4" xfId="1393"/>
    <cellStyle name="Nota 2 7 5" xfId="1394"/>
    <cellStyle name="Nota 2 7 5 2" xfId="1395"/>
    <cellStyle name="Nota 2 7 5 3" xfId="1396"/>
    <cellStyle name="Nota 2 7 5 4" xfId="1397"/>
    <cellStyle name="Nota 2 7 6" xfId="1398"/>
    <cellStyle name="Nota 2 7 7" xfId="1399"/>
    <cellStyle name="Nota 2 7 8" xfId="1400"/>
    <cellStyle name="Nota 2 7 9" xfId="1401"/>
    <cellStyle name="Nota 2 8" xfId="1402"/>
    <cellStyle name="Nota 2 8 2" xfId="1403"/>
    <cellStyle name="Nota 2 8 3" xfId="1404"/>
    <cellStyle name="Nota 2 8 4" xfId="1405"/>
    <cellStyle name="Nota 2 9" xfId="1406"/>
    <cellStyle name="Nota 2 9 2" xfId="1407"/>
    <cellStyle name="Nota 2 9 3" xfId="1408"/>
    <cellStyle name="Nota 2 9 4" xfId="1409"/>
    <cellStyle name="Nota 3" xfId="1410"/>
    <cellStyle name="Nota 3 10" xfId="1411"/>
    <cellStyle name="Nota 3 10 2" xfId="1412"/>
    <cellStyle name="Nota 3 10 3" xfId="1413"/>
    <cellStyle name="Nota 3 10 4" xfId="1414"/>
    <cellStyle name="Nota 3 11" xfId="1415"/>
    <cellStyle name="Nota 3 11 2" xfId="1416"/>
    <cellStyle name="Nota 3 11 3" xfId="1417"/>
    <cellStyle name="Nota 3 11 4" xfId="1418"/>
    <cellStyle name="Nota 3 12" xfId="1419"/>
    <cellStyle name="Nota 3 13" xfId="1420"/>
    <cellStyle name="Nota 3 14" xfId="1421"/>
    <cellStyle name="Nota 3 15" xfId="1422"/>
    <cellStyle name="Nota 3 2" xfId="1423"/>
    <cellStyle name="Nota 3 2 2" xfId="1424"/>
    <cellStyle name="Nota 3 2 2 2" xfId="1425"/>
    <cellStyle name="Nota 3 2 2 3" xfId="1426"/>
    <cellStyle name="Nota 3 2 2 4" xfId="1427"/>
    <cellStyle name="Nota 3 2 3" xfId="1428"/>
    <cellStyle name="Nota 3 2 3 2" xfId="1429"/>
    <cellStyle name="Nota 3 2 3 3" xfId="1430"/>
    <cellStyle name="Nota 3 2 3 4" xfId="1431"/>
    <cellStyle name="Nota 3 2 4" xfId="1432"/>
    <cellStyle name="Nota 3 2 4 2" xfId="1433"/>
    <cellStyle name="Nota 3 2 4 3" xfId="1434"/>
    <cellStyle name="Nota 3 2 4 4" xfId="1435"/>
    <cellStyle name="Nota 3 2 5" xfId="1436"/>
    <cellStyle name="Nota 3 2 5 2" xfId="1437"/>
    <cellStyle name="Nota 3 2 5 3" xfId="1438"/>
    <cellStyle name="Nota 3 2 5 4" xfId="1439"/>
    <cellStyle name="Nota 3 2 6" xfId="1440"/>
    <cellStyle name="Nota 3 2 7" xfId="1441"/>
    <cellStyle name="Nota 3 2 8" xfId="1442"/>
    <cellStyle name="Nota 3 2 9" xfId="1443"/>
    <cellStyle name="Nota 3 3" xfId="1444"/>
    <cellStyle name="Nota 3 3 2" xfId="1445"/>
    <cellStyle name="Nota 3 3 2 2" xfId="1446"/>
    <cellStyle name="Nota 3 3 2 3" xfId="1447"/>
    <cellStyle name="Nota 3 3 2 4" xfId="1448"/>
    <cellStyle name="Nota 3 3 3" xfId="1449"/>
    <cellStyle name="Nota 3 3 3 2" xfId="1450"/>
    <cellStyle name="Nota 3 3 3 3" xfId="1451"/>
    <cellStyle name="Nota 3 3 3 4" xfId="1452"/>
    <cellStyle name="Nota 3 3 4" xfId="1453"/>
    <cellStyle name="Nota 3 3 4 2" xfId="1454"/>
    <cellStyle name="Nota 3 3 4 3" xfId="1455"/>
    <cellStyle name="Nota 3 3 4 4" xfId="1456"/>
    <cellStyle name="Nota 3 3 5" xfId="1457"/>
    <cellStyle name="Nota 3 3 5 2" xfId="1458"/>
    <cellStyle name="Nota 3 3 5 3" xfId="1459"/>
    <cellStyle name="Nota 3 3 5 4" xfId="1460"/>
    <cellStyle name="Nota 3 3 6" xfId="1461"/>
    <cellStyle name="Nota 3 3 7" xfId="1462"/>
    <cellStyle name="Nota 3 3 8" xfId="1463"/>
    <cellStyle name="Nota 3 3 9" xfId="1464"/>
    <cellStyle name="Nota 3 4" xfId="1465"/>
    <cellStyle name="Nota 3 4 2" xfId="1466"/>
    <cellStyle name="Nota 3 4 2 2" xfId="1467"/>
    <cellStyle name="Nota 3 4 2 3" xfId="1468"/>
    <cellStyle name="Nota 3 4 2 4" xfId="1469"/>
    <cellStyle name="Nota 3 4 3" xfId="1470"/>
    <cellStyle name="Nota 3 4 3 2" xfId="1471"/>
    <cellStyle name="Nota 3 4 3 3" xfId="1472"/>
    <cellStyle name="Nota 3 4 3 4" xfId="1473"/>
    <cellStyle name="Nota 3 4 4" xfId="1474"/>
    <cellStyle name="Nota 3 4 4 2" xfId="1475"/>
    <cellStyle name="Nota 3 4 4 3" xfId="1476"/>
    <cellStyle name="Nota 3 4 4 4" xfId="1477"/>
    <cellStyle name="Nota 3 4 5" xfId="1478"/>
    <cellStyle name="Nota 3 4 5 2" xfId="1479"/>
    <cellStyle name="Nota 3 4 5 3" xfId="1480"/>
    <cellStyle name="Nota 3 4 5 4" xfId="1481"/>
    <cellStyle name="Nota 3 4 6" xfId="1482"/>
    <cellStyle name="Nota 3 4 7" xfId="1483"/>
    <cellStyle name="Nota 3 4 8" xfId="1484"/>
    <cellStyle name="Nota 3 4 9" xfId="1485"/>
    <cellStyle name="Nota 3 5" xfId="1486"/>
    <cellStyle name="Nota 3 5 2" xfId="1487"/>
    <cellStyle name="Nota 3 5 2 2" xfId="1488"/>
    <cellStyle name="Nota 3 5 2 3" xfId="1489"/>
    <cellStyle name="Nota 3 5 2 4" xfId="1490"/>
    <cellStyle name="Nota 3 5 3" xfId="1491"/>
    <cellStyle name="Nota 3 5 3 2" xfId="1492"/>
    <cellStyle name="Nota 3 5 3 3" xfId="1493"/>
    <cellStyle name="Nota 3 5 3 4" xfId="1494"/>
    <cellStyle name="Nota 3 5 4" xfId="1495"/>
    <cellStyle name="Nota 3 5 4 2" xfId="1496"/>
    <cellStyle name="Nota 3 5 4 3" xfId="1497"/>
    <cellStyle name="Nota 3 5 4 4" xfId="1498"/>
    <cellStyle name="Nota 3 5 5" xfId="1499"/>
    <cellStyle name="Nota 3 5 5 2" xfId="1500"/>
    <cellStyle name="Nota 3 5 5 3" xfId="1501"/>
    <cellStyle name="Nota 3 5 5 4" xfId="1502"/>
    <cellStyle name="Nota 3 5 6" xfId="1503"/>
    <cellStyle name="Nota 3 5 7" xfId="1504"/>
    <cellStyle name="Nota 3 5 8" xfId="1505"/>
    <cellStyle name="Nota 3 5 9" xfId="1506"/>
    <cellStyle name="Nota 3 6" xfId="1507"/>
    <cellStyle name="Nota 3 6 2" xfId="1508"/>
    <cellStyle name="Nota 3 6 3" xfId="1509"/>
    <cellStyle name="Nota 3 6 4" xfId="1510"/>
    <cellStyle name="Nota 3 7" xfId="1511"/>
    <cellStyle name="Nota 3 7 2" xfId="1512"/>
    <cellStyle name="Nota 3 7 3" xfId="1513"/>
    <cellStyle name="Nota 3 7 4" xfId="1514"/>
    <cellStyle name="Nota 3 8" xfId="1515"/>
    <cellStyle name="Nota 3 8 2" xfId="1516"/>
    <cellStyle name="Nota 3 8 3" xfId="1517"/>
    <cellStyle name="Nota 3 8 4" xfId="1518"/>
    <cellStyle name="Nota 3 9" xfId="1519"/>
    <cellStyle name="Nota 3 9 2" xfId="1520"/>
    <cellStyle name="Nota 3 9 3" xfId="1521"/>
    <cellStyle name="Nota 3 9 4" xfId="1522"/>
    <cellStyle name="Nota 4" xfId="1523"/>
    <cellStyle name="Nota 4 2" xfId="1524"/>
    <cellStyle name="Nota 5" xfId="1525"/>
    <cellStyle name="Nota 5 2" xfId="1526"/>
    <cellStyle name="Nota 6" xfId="1527"/>
    <cellStyle name="Nota 6 10" xfId="1528"/>
    <cellStyle name="Nota 6 2" xfId="1529"/>
    <cellStyle name="Nota 6 3" xfId="1530"/>
    <cellStyle name="Nota 6 3 2" xfId="1531"/>
    <cellStyle name="Nota 6 3 3" xfId="1532"/>
    <cellStyle name="Nota 6 3 4" xfId="1533"/>
    <cellStyle name="Nota 6 4" xfId="1534"/>
    <cellStyle name="Nota 6 4 2" xfId="1535"/>
    <cellStyle name="Nota 6 4 3" xfId="1536"/>
    <cellStyle name="Nota 6 4 4" xfId="1537"/>
    <cellStyle name="Nota 6 5" xfId="1538"/>
    <cellStyle name="Nota 6 5 2" xfId="1539"/>
    <cellStyle name="Nota 6 5 3" xfId="1540"/>
    <cellStyle name="Nota 6 5 4" xfId="1541"/>
    <cellStyle name="Nota 6 6" xfId="1542"/>
    <cellStyle name="Nota 6 6 2" xfId="1543"/>
    <cellStyle name="Nota 6 6 3" xfId="1544"/>
    <cellStyle name="Nota 6 6 4" xfId="1545"/>
    <cellStyle name="Nota 6 7" xfId="1546"/>
    <cellStyle name="Nota 6 8" xfId="1547"/>
    <cellStyle name="Nota 6 9" xfId="1548"/>
    <cellStyle name="Nota 7" xfId="1549"/>
    <cellStyle name="Nota 7 2" xfId="1550"/>
    <cellStyle name="Nota 7 2 2" xfId="1551"/>
    <cellStyle name="Nota 7 2 3" xfId="1552"/>
    <cellStyle name="Nota 7 2 4" xfId="1553"/>
    <cellStyle name="Nota 7 3" xfId="1554"/>
    <cellStyle name="Nota 7 3 2" xfId="1555"/>
    <cellStyle name="Nota 7 3 3" xfId="1556"/>
    <cellStyle name="Nota 7 3 4" xfId="1557"/>
    <cellStyle name="Nota 7 4" xfId="1558"/>
    <cellStyle name="Nota 7 4 2" xfId="1559"/>
    <cellStyle name="Nota 7 4 3" xfId="1560"/>
    <cellStyle name="Nota 7 4 4" xfId="1561"/>
    <cellStyle name="Nota 7 5" xfId="1562"/>
    <cellStyle name="Nota 7 5 2" xfId="1563"/>
    <cellStyle name="Nota 7 5 3" xfId="1564"/>
    <cellStyle name="Nota 7 5 4" xfId="1565"/>
    <cellStyle name="Nota 7 6" xfId="1566"/>
    <cellStyle name="Nota 7 7" xfId="1567"/>
    <cellStyle name="Nota 7 8" xfId="1568"/>
    <cellStyle name="Nota 7 9" xfId="1569"/>
    <cellStyle name="Nota 8" xfId="1570"/>
    <cellStyle name="Note 10" xfId="1571"/>
    <cellStyle name="Note 10 2" xfId="1572"/>
    <cellStyle name="Note 10 3" xfId="1573"/>
    <cellStyle name="Note 10 4" xfId="1574"/>
    <cellStyle name="Note 11" xfId="1575"/>
    <cellStyle name="Note 11 2" xfId="1576"/>
    <cellStyle name="Note 11 3" xfId="1577"/>
    <cellStyle name="Note 11 4" xfId="1578"/>
    <cellStyle name="Note 12" xfId="1579"/>
    <cellStyle name="Note 13" xfId="1580"/>
    <cellStyle name="Note 14" xfId="1581"/>
    <cellStyle name="Note 15" xfId="1582"/>
    <cellStyle name="Note 16" xfId="1583"/>
    <cellStyle name="Note 2" xfId="1584"/>
    <cellStyle name="Note 2 2" xfId="1585"/>
    <cellStyle name="Note 2 2 2" xfId="1586"/>
    <cellStyle name="Note 2 2 3" xfId="1587"/>
    <cellStyle name="Note 2 2 4" xfId="1588"/>
    <cellStyle name="Note 2 3" xfId="1589"/>
    <cellStyle name="Note 2 3 2" xfId="1590"/>
    <cellStyle name="Note 2 3 3" xfId="1591"/>
    <cellStyle name="Note 2 3 4" xfId="1592"/>
    <cellStyle name="Note 2 4" xfId="1593"/>
    <cellStyle name="Note 2 4 2" xfId="1594"/>
    <cellStyle name="Note 2 4 3" xfId="1595"/>
    <cellStyle name="Note 2 4 4" xfId="1596"/>
    <cellStyle name="Note 2 5" xfId="1597"/>
    <cellStyle name="Note 2 5 2" xfId="1598"/>
    <cellStyle name="Note 2 5 3" xfId="1599"/>
    <cellStyle name="Note 2 5 4" xfId="1600"/>
    <cellStyle name="Note 2 6" xfId="1601"/>
    <cellStyle name="Note 2 7" xfId="1602"/>
    <cellStyle name="Note 2 8" xfId="1603"/>
    <cellStyle name="Note 2 9" xfId="1604"/>
    <cellStyle name="Note 3" xfId="1605"/>
    <cellStyle name="Note 3 2" xfId="1606"/>
    <cellStyle name="Note 3 2 2" xfId="1607"/>
    <cellStyle name="Note 3 2 3" xfId="1608"/>
    <cellStyle name="Note 3 2 4" xfId="1609"/>
    <cellStyle name="Note 3 3" xfId="1610"/>
    <cellStyle name="Note 3 3 2" xfId="1611"/>
    <cellStyle name="Note 3 3 3" xfId="1612"/>
    <cellStyle name="Note 3 3 4" xfId="1613"/>
    <cellStyle name="Note 3 4" xfId="1614"/>
    <cellStyle name="Note 3 4 2" xfId="1615"/>
    <cellStyle name="Note 3 4 3" xfId="1616"/>
    <cellStyle name="Note 3 4 4" xfId="1617"/>
    <cellStyle name="Note 3 5" xfId="1618"/>
    <cellStyle name="Note 3 5 2" xfId="1619"/>
    <cellStyle name="Note 3 5 3" xfId="1620"/>
    <cellStyle name="Note 3 5 4" xfId="1621"/>
    <cellStyle name="Note 3 6" xfId="1622"/>
    <cellStyle name="Note 3 7" xfId="1623"/>
    <cellStyle name="Note 3 8" xfId="1624"/>
    <cellStyle name="Note 3 9" xfId="1625"/>
    <cellStyle name="Note 4" xfId="1626"/>
    <cellStyle name="Note 4 2" xfId="1627"/>
    <cellStyle name="Note 4 2 2" xfId="1628"/>
    <cellStyle name="Note 4 2 3" xfId="1629"/>
    <cellStyle name="Note 4 2 4" xfId="1630"/>
    <cellStyle name="Note 4 3" xfId="1631"/>
    <cellStyle name="Note 4 3 2" xfId="1632"/>
    <cellStyle name="Note 4 3 3" xfId="1633"/>
    <cellStyle name="Note 4 3 4" xfId="1634"/>
    <cellStyle name="Note 4 4" xfId="1635"/>
    <cellStyle name="Note 4 4 2" xfId="1636"/>
    <cellStyle name="Note 4 4 3" xfId="1637"/>
    <cellStyle name="Note 4 4 4" xfId="1638"/>
    <cellStyle name="Note 4 5" xfId="1639"/>
    <cellStyle name="Note 4 5 2" xfId="1640"/>
    <cellStyle name="Note 4 5 3" xfId="1641"/>
    <cellStyle name="Note 4 5 4" xfId="1642"/>
    <cellStyle name="Note 4 6" xfId="1643"/>
    <cellStyle name="Note 4 7" xfId="1644"/>
    <cellStyle name="Note 4 8" xfId="1645"/>
    <cellStyle name="Note 4 9" xfId="1646"/>
    <cellStyle name="Note 5" xfId="1647"/>
    <cellStyle name="Note 5 2" xfId="1648"/>
    <cellStyle name="Note 5 2 2" xfId="1649"/>
    <cellStyle name="Note 5 2 3" xfId="1650"/>
    <cellStyle name="Note 5 2 4" xfId="1651"/>
    <cellStyle name="Note 5 3" xfId="1652"/>
    <cellStyle name="Note 5 3 2" xfId="1653"/>
    <cellStyle name="Note 5 3 3" xfId="1654"/>
    <cellStyle name="Note 5 3 4" xfId="1655"/>
    <cellStyle name="Note 5 4" xfId="1656"/>
    <cellStyle name="Note 5 4 2" xfId="1657"/>
    <cellStyle name="Note 5 4 3" xfId="1658"/>
    <cellStyle name="Note 5 4 4" xfId="1659"/>
    <cellStyle name="Note 5 5" xfId="1660"/>
    <cellStyle name="Note 5 5 2" xfId="1661"/>
    <cellStyle name="Note 5 5 3" xfId="1662"/>
    <cellStyle name="Note 5 5 4" xfId="1663"/>
    <cellStyle name="Note 5 6" xfId="1664"/>
    <cellStyle name="Note 5 7" xfId="1665"/>
    <cellStyle name="Note 5 8" xfId="1666"/>
    <cellStyle name="Note 5 9" xfId="1667"/>
    <cellStyle name="Note 6" xfId="1668"/>
    <cellStyle name="Note 6 2" xfId="1669"/>
    <cellStyle name="Note 6 3" xfId="1670"/>
    <cellStyle name="Note 6 4" xfId="1671"/>
    <cellStyle name="Note 7" xfId="1672"/>
    <cellStyle name="Note 7 2" xfId="1673"/>
    <cellStyle name="Note 7 3" xfId="1674"/>
    <cellStyle name="Note 7 4" xfId="1675"/>
    <cellStyle name="Note 8" xfId="1676"/>
    <cellStyle name="Note 8 2" xfId="1677"/>
    <cellStyle name="Note 8 3" xfId="1678"/>
    <cellStyle name="Note 8 4" xfId="1679"/>
    <cellStyle name="Note 9" xfId="1680"/>
    <cellStyle name="Note 9 2" xfId="1681"/>
    <cellStyle name="Note 9 3" xfId="1682"/>
    <cellStyle name="Note 9 4" xfId="1683"/>
    <cellStyle name="Output" xfId="1684"/>
    <cellStyle name="Output 10" xfId="1685"/>
    <cellStyle name="Output 10 2" xfId="1686"/>
    <cellStyle name="Output 10 3" xfId="1687"/>
    <cellStyle name="Output 10 4" xfId="1688"/>
    <cellStyle name="Output 11" xfId="1689"/>
    <cellStyle name="Output 11 2" xfId="1690"/>
    <cellStyle name="Output 11 3" xfId="1691"/>
    <cellStyle name="Output 11 4" xfId="1692"/>
    <cellStyle name="Output 12" xfId="1693"/>
    <cellStyle name="Output 13" xfId="1694"/>
    <cellStyle name="Output 14" xfId="1695"/>
    <cellStyle name="Output 15" xfId="1696"/>
    <cellStyle name="Output 2" xfId="1697"/>
    <cellStyle name="Output 2 2" xfId="1698"/>
    <cellStyle name="Output 2 2 2" xfId="1699"/>
    <cellStyle name="Output 2 2 3" xfId="1700"/>
    <cellStyle name="Output 2 2 4" xfId="1701"/>
    <cellStyle name="Output 2 3" xfId="1702"/>
    <cellStyle name="Output 2 3 2" xfId="1703"/>
    <cellStyle name="Output 2 3 3" xfId="1704"/>
    <cellStyle name="Output 2 3 4" xfId="1705"/>
    <cellStyle name="Output 2 4" xfId="1706"/>
    <cellStyle name="Output 2 4 2" xfId="1707"/>
    <cellStyle name="Output 2 4 3" xfId="1708"/>
    <cellStyle name="Output 2 4 4" xfId="1709"/>
    <cellStyle name="Output 2 5" xfId="1710"/>
    <cellStyle name="Output 2 5 2" xfId="1711"/>
    <cellStyle name="Output 2 5 3" xfId="1712"/>
    <cellStyle name="Output 2 5 4" xfId="1713"/>
    <cellStyle name="Output 2 6" xfId="1714"/>
    <cellStyle name="Output 2 7" xfId="1715"/>
    <cellStyle name="Output 2 8" xfId="1716"/>
    <cellStyle name="Output 2 9" xfId="1717"/>
    <cellStyle name="Output 3" xfId="1718"/>
    <cellStyle name="Output 3 2" xfId="1719"/>
    <cellStyle name="Output 3 2 2" xfId="1720"/>
    <cellStyle name="Output 3 2 3" xfId="1721"/>
    <cellStyle name="Output 3 2 4" xfId="1722"/>
    <cellStyle name="Output 3 3" xfId="1723"/>
    <cellStyle name="Output 3 3 2" xfId="1724"/>
    <cellStyle name="Output 3 3 3" xfId="1725"/>
    <cellStyle name="Output 3 3 4" xfId="1726"/>
    <cellStyle name="Output 3 4" xfId="1727"/>
    <cellStyle name="Output 3 4 2" xfId="1728"/>
    <cellStyle name="Output 3 4 3" xfId="1729"/>
    <cellStyle name="Output 3 4 4" xfId="1730"/>
    <cellStyle name="Output 3 5" xfId="1731"/>
    <cellStyle name="Output 3 5 2" xfId="1732"/>
    <cellStyle name="Output 3 5 3" xfId="1733"/>
    <cellStyle name="Output 3 5 4" xfId="1734"/>
    <cellStyle name="Output 3 6" xfId="1735"/>
    <cellStyle name="Output 3 7" xfId="1736"/>
    <cellStyle name="Output 3 8" xfId="1737"/>
    <cellStyle name="Output 3 9" xfId="1738"/>
    <cellStyle name="Output 4" xfId="1739"/>
    <cellStyle name="Output 4 2" xfId="1740"/>
    <cellStyle name="Output 4 2 2" xfId="1741"/>
    <cellStyle name="Output 4 2 3" xfId="1742"/>
    <cellStyle name="Output 4 2 4" xfId="1743"/>
    <cellStyle name="Output 4 3" xfId="1744"/>
    <cellStyle name="Output 4 3 2" xfId="1745"/>
    <cellStyle name="Output 4 3 3" xfId="1746"/>
    <cellStyle name="Output 4 3 4" xfId="1747"/>
    <cellStyle name="Output 4 4" xfId="1748"/>
    <cellStyle name="Output 4 4 2" xfId="1749"/>
    <cellStyle name="Output 4 4 3" xfId="1750"/>
    <cellStyle name="Output 4 4 4" xfId="1751"/>
    <cellStyle name="Output 4 5" xfId="1752"/>
    <cellStyle name="Output 4 5 2" xfId="1753"/>
    <cellStyle name="Output 4 5 3" xfId="1754"/>
    <cellStyle name="Output 4 5 4" xfId="1755"/>
    <cellStyle name="Output 4 6" xfId="1756"/>
    <cellStyle name="Output 4 7" xfId="1757"/>
    <cellStyle name="Output 4 8" xfId="1758"/>
    <cellStyle name="Output 4 9" xfId="1759"/>
    <cellStyle name="Output 5" xfId="1760"/>
    <cellStyle name="Output 5 2" xfId="1761"/>
    <cellStyle name="Output 5 2 2" xfId="1762"/>
    <cellStyle name="Output 5 2 3" xfId="1763"/>
    <cellStyle name="Output 5 2 4" xfId="1764"/>
    <cellStyle name="Output 5 3" xfId="1765"/>
    <cellStyle name="Output 5 3 2" xfId="1766"/>
    <cellStyle name="Output 5 3 3" xfId="1767"/>
    <cellStyle name="Output 5 3 4" xfId="1768"/>
    <cellStyle name="Output 5 4" xfId="1769"/>
    <cellStyle name="Output 5 4 2" xfId="1770"/>
    <cellStyle name="Output 5 4 3" xfId="1771"/>
    <cellStyle name="Output 5 4 4" xfId="1772"/>
    <cellStyle name="Output 5 5" xfId="1773"/>
    <cellStyle name="Output 5 5 2" xfId="1774"/>
    <cellStyle name="Output 5 5 3" xfId="1775"/>
    <cellStyle name="Output 5 5 4" xfId="1776"/>
    <cellStyle name="Output 5 6" xfId="1777"/>
    <cellStyle name="Output 5 7" xfId="1778"/>
    <cellStyle name="Output 5 8" xfId="1779"/>
    <cellStyle name="Output 5 9" xfId="1780"/>
    <cellStyle name="Output 6" xfId="1781"/>
    <cellStyle name="Output 6 2" xfId="1782"/>
    <cellStyle name="Output 6 3" xfId="1783"/>
    <cellStyle name="Output 6 4" xfId="1784"/>
    <cellStyle name="Output 7" xfId="1785"/>
    <cellStyle name="Output 7 2" xfId="1786"/>
    <cellStyle name="Output 7 3" xfId="1787"/>
    <cellStyle name="Output 7 4" xfId="1788"/>
    <cellStyle name="Output 8" xfId="1789"/>
    <cellStyle name="Output 8 2" xfId="1790"/>
    <cellStyle name="Output 8 3" xfId="1791"/>
    <cellStyle name="Output 8 4" xfId="1792"/>
    <cellStyle name="Output 9" xfId="1793"/>
    <cellStyle name="Output 9 2" xfId="1794"/>
    <cellStyle name="Output 9 3" xfId="1795"/>
    <cellStyle name="Output 9 4" xfId="1796"/>
    <cellStyle name="Porcentagem" xfId="2" builtinId="5"/>
    <cellStyle name="Porcentagem 2" xfId="1797"/>
    <cellStyle name="Porcentagem 2 2" xfId="1798"/>
    <cellStyle name="Porcentagem 2 3" xfId="1799"/>
    <cellStyle name="Porcentagem 2 4" xfId="1800"/>
    <cellStyle name="Porcentagem 2 5" xfId="1801"/>
    <cellStyle name="Porcentagem 3" xfId="1802"/>
    <cellStyle name="Porcentagem 3 2" xfId="1803"/>
    <cellStyle name="Porcentagem 3 3" xfId="1804"/>
    <cellStyle name="Porcentagem 4" xfId="1805"/>
    <cellStyle name="Porcentagem 5" xfId="1806"/>
    <cellStyle name="Porcentagem 6" xfId="1807"/>
    <cellStyle name="Porcentagem 7" xfId="1808"/>
    <cellStyle name="Porcentagem 8" xfId="1809"/>
    <cellStyle name="Saída 2" xfId="1810"/>
    <cellStyle name="Saída 2 10" xfId="1811"/>
    <cellStyle name="Saída 2 10 2" xfId="1812"/>
    <cellStyle name="Saída 2 10 3" xfId="1813"/>
    <cellStyle name="Saída 2 10 4" xfId="1814"/>
    <cellStyle name="Saída 2 11" xfId="1815"/>
    <cellStyle name="Saída 2 11 2" xfId="1816"/>
    <cellStyle name="Saída 2 11 3" xfId="1817"/>
    <cellStyle name="Saída 2 11 4" xfId="1818"/>
    <cellStyle name="Saída 2 12" xfId="1819"/>
    <cellStyle name="Saída 2 13" xfId="1820"/>
    <cellStyle name="Saída 2 14" xfId="1821"/>
    <cellStyle name="Saída 2 15" xfId="1822"/>
    <cellStyle name="Saída 2 2" xfId="1823"/>
    <cellStyle name="Saída 2 2 2" xfId="1824"/>
    <cellStyle name="Saída 2 2 2 2" xfId="1825"/>
    <cellStyle name="Saída 2 2 2 3" xfId="1826"/>
    <cellStyle name="Saída 2 2 2 4" xfId="1827"/>
    <cellStyle name="Saída 2 2 3" xfId="1828"/>
    <cellStyle name="Saída 2 2 3 2" xfId="1829"/>
    <cellStyle name="Saída 2 2 3 3" xfId="1830"/>
    <cellStyle name="Saída 2 2 3 4" xfId="1831"/>
    <cellStyle name="Saída 2 2 4" xfId="1832"/>
    <cellStyle name="Saída 2 2 4 2" xfId="1833"/>
    <cellStyle name="Saída 2 2 4 3" xfId="1834"/>
    <cellStyle name="Saída 2 2 4 4" xfId="1835"/>
    <cellStyle name="Saída 2 2 5" xfId="1836"/>
    <cellStyle name="Saída 2 2 5 2" xfId="1837"/>
    <cellStyle name="Saída 2 2 5 3" xfId="1838"/>
    <cellStyle name="Saída 2 2 5 4" xfId="1839"/>
    <cellStyle name="Saída 2 2 6" xfId="1840"/>
    <cellStyle name="Saída 2 2 7" xfId="1841"/>
    <cellStyle name="Saída 2 2 8" xfId="1842"/>
    <cellStyle name="Saída 2 2 9" xfId="1843"/>
    <cellStyle name="Saída 2 3" xfId="1844"/>
    <cellStyle name="Saída 2 3 2" xfId="1845"/>
    <cellStyle name="Saída 2 3 2 2" xfId="1846"/>
    <cellStyle name="Saída 2 3 2 3" xfId="1847"/>
    <cellStyle name="Saída 2 3 2 4" xfId="1848"/>
    <cellStyle name="Saída 2 3 3" xfId="1849"/>
    <cellStyle name="Saída 2 3 3 2" xfId="1850"/>
    <cellStyle name="Saída 2 3 3 3" xfId="1851"/>
    <cellStyle name="Saída 2 3 3 4" xfId="1852"/>
    <cellStyle name="Saída 2 3 4" xfId="1853"/>
    <cellStyle name="Saída 2 3 4 2" xfId="1854"/>
    <cellStyle name="Saída 2 3 4 3" xfId="1855"/>
    <cellStyle name="Saída 2 3 4 4" xfId="1856"/>
    <cellStyle name="Saída 2 3 5" xfId="1857"/>
    <cellStyle name="Saída 2 3 5 2" xfId="1858"/>
    <cellStyle name="Saída 2 3 5 3" xfId="1859"/>
    <cellStyle name="Saída 2 3 5 4" xfId="1860"/>
    <cellStyle name="Saída 2 3 6" xfId="1861"/>
    <cellStyle name="Saída 2 3 7" xfId="1862"/>
    <cellStyle name="Saída 2 3 8" xfId="1863"/>
    <cellStyle name="Saída 2 3 9" xfId="1864"/>
    <cellStyle name="Saída 2 4" xfId="1865"/>
    <cellStyle name="Saída 2 4 2" xfId="1866"/>
    <cellStyle name="Saída 2 4 2 2" xfId="1867"/>
    <cellStyle name="Saída 2 4 2 3" xfId="1868"/>
    <cellStyle name="Saída 2 4 2 4" xfId="1869"/>
    <cellStyle name="Saída 2 4 3" xfId="1870"/>
    <cellStyle name="Saída 2 4 3 2" xfId="1871"/>
    <cellStyle name="Saída 2 4 3 3" xfId="1872"/>
    <cellStyle name="Saída 2 4 3 4" xfId="1873"/>
    <cellStyle name="Saída 2 4 4" xfId="1874"/>
    <cellStyle name="Saída 2 4 4 2" xfId="1875"/>
    <cellStyle name="Saída 2 4 4 3" xfId="1876"/>
    <cellStyle name="Saída 2 4 4 4" xfId="1877"/>
    <cellStyle name="Saída 2 4 5" xfId="1878"/>
    <cellStyle name="Saída 2 4 5 2" xfId="1879"/>
    <cellStyle name="Saída 2 4 5 3" xfId="1880"/>
    <cellStyle name="Saída 2 4 5 4" xfId="1881"/>
    <cellStyle name="Saída 2 4 6" xfId="1882"/>
    <cellStyle name="Saída 2 4 7" xfId="1883"/>
    <cellStyle name="Saída 2 4 8" xfId="1884"/>
    <cellStyle name="Saída 2 4 9" xfId="1885"/>
    <cellStyle name="Saída 2 5" xfId="1886"/>
    <cellStyle name="Saída 2 5 2" xfId="1887"/>
    <cellStyle name="Saída 2 5 2 2" xfId="1888"/>
    <cellStyle name="Saída 2 5 2 3" xfId="1889"/>
    <cellStyle name="Saída 2 5 2 4" xfId="1890"/>
    <cellStyle name="Saída 2 5 3" xfId="1891"/>
    <cellStyle name="Saída 2 5 3 2" xfId="1892"/>
    <cellStyle name="Saída 2 5 3 3" xfId="1893"/>
    <cellStyle name="Saída 2 5 3 4" xfId="1894"/>
    <cellStyle name="Saída 2 5 4" xfId="1895"/>
    <cellStyle name="Saída 2 5 4 2" xfId="1896"/>
    <cellStyle name="Saída 2 5 4 3" xfId="1897"/>
    <cellStyle name="Saída 2 5 4 4" xfId="1898"/>
    <cellStyle name="Saída 2 5 5" xfId="1899"/>
    <cellStyle name="Saída 2 5 5 2" xfId="1900"/>
    <cellStyle name="Saída 2 5 5 3" xfId="1901"/>
    <cellStyle name="Saída 2 5 5 4" xfId="1902"/>
    <cellStyle name="Saída 2 5 6" xfId="1903"/>
    <cellStyle name="Saída 2 5 7" xfId="1904"/>
    <cellStyle name="Saída 2 5 8" xfId="1905"/>
    <cellStyle name="Saída 2 5 9" xfId="1906"/>
    <cellStyle name="Saída 2 6" xfId="1907"/>
    <cellStyle name="Saída 2 6 2" xfId="1908"/>
    <cellStyle name="Saída 2 6 3" xfId="1909"/>
    <cellStyle name="Saída 2 6 4" xfId="1910"/>
    <cellStyle name="Saída 2 7" xfId="1911"/>
    <cellStyle name="Saída 2 7 2" xfId="1912"/>
    <cellStyle name="Saída 2 7 3" xfId="1913"/>
    <cellStyle name="Saída 2 7 4" xfId="1914"/>
    <cellStyle name="Saída 2 8" xfId="1915"/>
    <cellStyle name="Saída 2 8 2" xfId="1916"/>
    <cellStyle name="Saída 2 8 3" xfId="1917"/>
    <cellStyle name="Saída 2 8 4" xfId="1918"/>
    <cellStyle name="Saída 2 9" xfId="1919"/>
    <cellStyle name="Saída 2 9 2" xfId="1920"/>
    <cellStyle name="Saída 2 9 3" xfId="1921"/>
    <cellStyle name="Saída 2 9 4" xfId="1922"/>
    <cellStyle name="Saída 3" xfId="1923"/>
    <cellStyle name="Saída 3 2" xfId="1924"/>
    <cellStyle name="Saída 3 2 2" xfId="1925"/>
    <cellStyle name="Saída 3 2 3" xfId="1926"/>
    <cellStyle name="Saída 3 2 4" xfId="1927"/>
    <cellStyle name="Saída 3 3" xfId="1928"/>
    <cellStyle name="Saída 3 3 2" xfId="1929"/>
    <cellStyle name="Saída 3 3 3" xfId="1930"/>
    <cellStyle name="Saída 3 3 4" xfId="1931"/>
    <cellStyle name="Saída 3 4" xfId="1932"/>
    <cellStyle name="Saída 3 4 2" xfId="1933"/>
    <cellStyle name="Saída 3 4 3" xfId="1934"/>
    <cellStyle name="Saída 3 4 4" xfId="1935"/>
    <cellStyle name="Saída 3 5" xfId="1936"/>
    <cellStyle name="Saída 3 5 2" xfId="1937"/>
    <cellStyle name="Saída 3 5 3" xfId="1938"/>
    <cellStyle name="Saída 3 5 4" xfId="1939"/>
    <cellStyle name="Saída 3 6" xfId="1940"/>
    <cellStyle name="Saída 3 7" xfId="1941"/>
    <cellStyle name="Saída 3 8" xfId="1942"/>
    <cellStyle name="Saída 3 9" xfId="1943"/>
    <cellStyle name="Texto de Aviso 2" xfId="1944"/>
    <cellStyle name="Texto Explicativo 2" xfId="1945"/>
    <cellStyle name="Texto Explicativo 3" xfId="1946"/>
    <cellStyle name="Texto Explicativo 4" xfId="1947"/>
    <cellStyle name="Texto Explicativo 5" xfId="1948"/>
    <cellStyle name="Texto Explicativo 6" xfId="1949"/>
    <cellStyle name="Title" xfId="1950"/>
    <cellStyle name="Título 1 2" xfId="2064"/>
    <cellStyle name="Título 2 2" xfId="2065"/>
    <cellStyle name="Título 3 2" xfId="2066"/>
    <cellStyle name="Título 4 2" xfId="2067"/>
    <cellStyle name="Título 5" xfId="2068"/>
    <cellStyle name="Total 2" xfId="1951"/>
    <cellStyle name="Total 2 10" xfId="1952"/>
    <cellStyle name="Total 2 10 2" xfId="1953"/>
    <cellStyle name="Total 2 10 3" xfId="1954"/>
    <cellStyle name="Total 2 10 4" xfId="1955"/>
    <cellStyle name="Total 2 11" xfId="1956"/>
    <cellStyle name="Total 2 12" xfId="1957"/>
    <cellStyle name="Total 2 13" xfId="1958"/>
    <cellStyle name="Total 2 14" xfId="1959"/>
    <cellStyle name="Total 2 2" xfId="1960"/>
    <cellStyle name="Total 2 2 2" xfId="1961"/>
    <cellStyle name="Total 2 2 2 2" xfId="1962"/>
    <cellStyle name="Total 2 2 2 3" xfId="1963"/>
    <cellStyle name="Total 2 2 2 4" xfId="1964"/>
    <cellStyle name="Total 2 2 3" xfId="1965"/>
    <cellStyle name="Total 2 2 3 2" xfId="1966"/>
    <cellStyle name="Total 2 2 3 3" xfId="1967"/>
    <cellStyle name="Total 2 2 3 4" xfId="1968"/>
    <cellStyle name="Total 2 2 4" xfId="1969"/>
    <cellStyle name="Total 2 2 4 2" xfId="1970"/>
    <cellStyle name="Total 2 2 4 3" xfId="1971"/>
    <cellStyle name="Total 2 2 4 4" xfId="1972"/>
    <cellStyle name="Total 2 2 5" xfId="1973"/>
    <cellStyle name="Total 2 2 5 2" xfId="1974"/>
    <cellStyle name="Total 2 2 5 3" xfId="1975"/>
    <cellStyle name="Total 2 2 5 4" xfId="1976"/>
    <cellStyle name="Total 2 2 6" xfId="1977"/>
    <cellStyle name="Total 2 2 7" xfId="1978"/>
    <cellStyle name="Total 2 2 8" xfId="1979"/>
    <cellStyle name="Total 2 2 9" xfId="1980"/>
    <cellStyle name="Total 2 3" xfId="1981"/>
    <cellStyle name="Total 2 3 2" xfId="1982"/>
    <cellStyle name="Total 2 3 2 2" xfId="1983"/>
    <cellStyle name="Total 2 3 2 3" xfId="1984"/>
    <cellStyle name="Total 2 3 2 4" xfId="1985"/>
    <cellStyle name="Total 2 3 3" xfId="1986"/>
    <cellStyle name="Total 2 3 3 2" xfId="1987"/>
    <cellStyle name="Total 2 3 3 3" xfId="1988"/>
    <cellStyle name="Total 2 3 3 4" xfId="1989"/>
    <cellStyle name="Total 2 3 4" xfId="1990"/>
    <cellStyle name="Total 2 3 4 2" xfId="1991"/>
    <cellStyle name="Total 2 3 4 3" xfId="1992"/>
    <cellStyle name="Total 2 3 4 4" xfId="1993"/>
    <cellStyle name="Total 2 3 5" xfId="1994"/>
    <cellStyle name="Total 2 3 5 2" xfId="1995"/>
    <cellStyle name="Total 2 3 5 3" xfId="1996"/>
    <cellStyle name="Total 2 3 5 4" xfId="1997"/>
    <cellStyle name="Total 2 3 6" xfId="1998"/>
    <cellStyle name="Total 2 3 7" xfId="1999"/>
    <cellStyle name="Total 2 3 8" xfId="2000"/>
    <cellStyle name="Total 2 3 9" xfId="2001"/>
    <cellStyle name="Total 2 4" xfId="2002"/>
    <cellStyle name="Total 2 4 2" xfId="2003"/>
    <cellStyle name="Total 2 4 2 2" xfId="2004"/>
    <cellStyle name="Total 2 4 2 3" xfId="2005"/>
    <cellStyle name="Total 2 4 2 4" xfId="2006"/>
    <cellStyle name="Total 2 4 3" xfId="2007"/>
    <cellStyle name="Total 2 4 3 2" xfId="2008"/>
    <cellStyle name="Total 2 4 3 3" xfId="2009"/>
    <cellStyle name="Total 2 4 3 4" xfId="2010"/>
    <cellStyle name="Total 2 4 4" xfId="2011"/>
    <cellStyle name="Total 2 4 4 2" xfId="2012"/>
    <cellStyle name="Total 2 4 4 3" xfId="2013"/>
    <cellStyle name="Total 2 4 4 4" xfId="2014"/>
    <cellStyle name="Total 2 4 5" xfId="2015"/>
    <cellStyle name="Total 2 4 5 2" xfId="2016"/>
    <cellStyle name="Total 2 4 5 3" xfId="2017"/>
    <cellStyle name="Total 2 4 5 4" xfId="2018"/>
    <cellStyle name="Total 2 4 6" xfId="2019"/>
    <cellStyle name="Total 2 4 7" xfId="2020"/>
    <cellStyle name="Total 2 4 8" xfId="2021"/>
    <cellStyle name="Total 2 4 9" xfId="2022"/>
    <cellStyle name="Total 2 5" xfId="2023"/>
    <cellStyle name="Total 2 5 2" xfId="2024"/>
    <cellStyle name="Total 2 5 3" xfId="2025"/>
    <cellStyle name="Total 2 5 4" xfId="2026"/>
    <cellStyle name="Total 2 6" xfId="2027"/>
    <cellStyle name="Total 2 6 2" xfId="2028"/>
    <cellStyle name="Total 2 6 3" xfId="2029"/>
    <cellStyle name="Total 2 6 4" xfId="2030"/>
    <cellStyle name="Total 2 7" xfId="2031"/>
    <cellStyle name="Total 2 7 2" xfId="2032"/>
    <cellStyle name="Total 2 7 3" xfId="2033"/>
    <cellStyle name="Total 2 7 4" xfId="2034"/>
    <cellStyle name="Total 2 8" xfId="2035"/>
    <cellStyle name="Total 2 8 2" xfId="2036"/>
    <cellStyle name="Total 2 8 3" xfId="2037"/>
    <cellStyle name="Total 2 8 4" xfId="2038"/>
    <cellStyle name="Total 2 9" xfId="2039"/>
    <cellStyle name="Total 2 9 2" xfId="2040"/>
    <cellStyle name="Total 2 9 3" xfId="2041"/>
    <cellStyle name="Total 2 9 4" xfId="2042"/>
    <cellStyle name="Total 3" xfId="2043"/>
    <cellStyle name="Total 3 2" xfId="2044"/>
    <cellStyle name="Total 3 2 2" xfId="2045"/>
    <cellStyle name="Total 3 2 3" xfId="2046"/>
    <cellStyle name="Total 3 2 4" xfId="2047"/>
    <cellStyle name="Total 3 3" xfId="2048"/>
    <cellStyle name="Total 3 3 2" xfId="2049"/>
    <cellStyle name="Total 3 3 3" xfId="2050"/>
    <cellStyle name="Total 3 3 4" xfId="2051"/>
    <cellStyle name="Total 3 4" xfId="2052"/>
    <cellStyle name="Total 3 4 2" xfId="2053"/>
    <cellStyle name="Total 3 4 3" xfId="2054"/>
    <cellStyle name="Total 3 4 4" xfId="2055"/>
    <cellStyle name="Total 3 5" xfId="2056"/>
    <cellStyle name="Total 3 5 2" xfId="2057"/>
    <cellStyle name="Total 3 5 3" xfId="2058"/>
    <cellStyle name="Total 3 5 4" xfId="2059"/>
    <cellStyle name="Total 3 6" xfId="2060"/>
    <cellStyle name="Total 3 7" xfId="2061"/>
    <cellStyle name="Total 3 8" xfId="2062"/>
    <cellStyle name="Total 3 9" xfId="2063"/>
    <cellStyle name="Vírgula" xfId="1" builtinId="3"/>
    <cellStyle name="Vírgula 2" xfId="2069"/>
    <cellStyle name="Vírgula 2 2" xfId="2070"/>
    <cellStyle name="Vírgula 2 3" xfId="2071"/>
    <cellStyle name="Vírgula 3" xfId="2072"/>
    <cellStyle name="Vírgula 4" xfId="2073"/>
    <cellStyle name="Vírgula 4 2" xfId="2074"/>
    <cellStyle name="Vírgula 4 2 2" xfId="2075"/>
    <cellStyle name="Vírgula 5" xfId="2076"/>
    <cellStyle name="Vírgula 6" xfId="2077"/>
    <cellStyle name="Warning Text" xfId="207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B2B2B2"/>
      <rgbColor rgb="FFA6A6A6"/>
      <rgbColor rgb="FF993366"/>
      <rgbColor rgb="FFFFFFCC"/>
      <rgbColor rgb="FFF8CFCE"/>
      <rgbColor rgb="FF660066"/>
      <rgbColor rgb="FFF5BBFE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FBFBF"/>
      <rgbColor rgb="FFFFE383"/>
      <rgbColor rgb="FFFFF1C1"/>
      <rgbColor rgb="FF78CCFD"/>
      <rgbColor rgb="FFF19F9E"/>
      <rgbColor rgb="FFEB78FD"/>
      <rgbColor rgb="FFFFCC99"/>
      <rgbColor rgb="FF3366FF"/>
      <rgbColor rgb="FF33CCCC"/>
      <rgbColor rgb="FF89FD78"/>
      <rgbColor rgb="FFFFCC00"/>
      <rgbColor rgb="FFFFC0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opLeftCell="A15" zoomScaleNormal="100" workbookViewId="0">
      <selection activeCell="J31" sqref="J31"/>
    </sheetView>
  </sheetViews>
  <sheetFormatPr defaultColWidth="11.5703125" defaultRowHeight="15" x14ac:dyDescent="0.25"/>
  <cols>
    <col min="1" max="1" width="8.140625" style="1" customWidth="1"/>
    <col min="2" max="2" width="43.85546875" style="2" customWidth="1"/>
    <col min="3" max="3" width="6.140625" style="1" customWidth="1"/>
    <col min="4" max="4" width="9.140625" style="1" customWidth="1"/>
    <col min="5" max="5" width="11.5703125" style="3"/>
    <col min="6" max="6" width="8.28515625" style="4" customWidth="1"/>
    <col min="7" max="7" width="9.28515625" style="4" customWidth="1"/>
  </cols>
  <sheetData>
    <row r="1" spans="1:7" ht="18.75" x14ac:dyDescent="0.25">
      <c r="A1" s="264" t="s">
        <v>0</v>
      </c>
      <c r="B1" s="264"/>
      <c r="C1" s="264"/>
      <c r="D1" s="264"/>
      <c r="E1" s="264"/>
      <c r="F1" s="264"/>
      <c r="G1" s="264"/>
    </row>
    <row r="2" spans="1:7" ht="15.75" x14ac:dyDescent="0.25">
      <c r="A2" s="265" t="s">
        <v>1</v>
      </c>
      <c r="B2" s="265"/>
      <c r="C2" s="265"/>
      <c r="D2" s="265"/>
      <c r="E2" s="265"/>
      <c r="F2" s="265"/>
      <c r="G2" s="265"/>
    </row>
    <row r="3" spans="1:7" ht="15.75" x14ac:dyDescent="0.25">
      <c r="A3" s="265" t="s">
        <v>2</v>
      </c>
      <c r="B3" s="265"/>
      <c r="C3" s="265"/>
      <c r="D3" s="265"/>
      <c r="E3" s="265"/>
      <c r="F3" s="265"/>
      <c r="G3" s="265"/>
    </row>
    <row r="4" spans="1:7" ht="15.75" x14ac:dyDescent="0.25">
      <c r="A4" s="5"/>
      <c r="B4" s="6"/>
      <c r="C4" s="6"/>
      <c r="D4" s="6"/>
      <c r="E4" s="7"/>
      <c r="F4" s="8"/>
      <c r="G4" s="8"/>
    </row>
    <row r="5" spans="1:7" x14ac:dyDescent="0.25">
      <c r="A5" s="9" t="s">
        <v>3</v>
      </c>
      <c r="B5" s="10" t="s">
        <v>1</v>
      </c>
    </row>
    <row r="6" spans="1:7" x14ac:dyDescent="0.25">
      <c r="A6" s="9" t="s">
        <v>4</v>
      </c>
      <c r="B6" s="10" t="s">
        <v>2</v>
      </c>
    </row>
    <row r="8" spans="1:7" ht="15.75" x14ac:dyDescent="0.25">
      <c r="A8" s="266" t="s">
        <v>5</v>
      </c>
      <c r="B8" s="266"/>
      <c r="C8" s="266"/>
      <c r="D8" s="266"/>
      <c r="E8" s="266"/>
      <c r="F8" s="266"/>
      <c r="G8" s="266"/>
    </row>
    <row r="10" spans="1:7" x14ac:dyDescent="0.25">
      <c r="A10" s="11" t="s">
        <v>6</v>
      </c>
      <c r="B10" s="11" t="s">
        <v>7</v>
      </c>
      <c r="C10" s="11" t="s">
        <v>8</v>
      </c>
      <c r="D10" s="11" t="s">
        <v>9</v>
      </c>
      <c r="E10" s="12" t="s">
        <v>10</v>
      </c>
      <c r="F10" s="12" t="s">
        <v>11</v>
      </c>
      <c r="G10" s="12" t="s">
        <v>12</v>
      </c>
    </row>
    <row r="11" spans="1:7" ht="45" x14ac:dyDescent="0.25">
      <c r="A11" s="13" t="s">
        <v>13</v>
      </c>
      <c r="B11" s="14" t="s">
        <v>14</v>
      </c>
      <c r="C11" s="13" t="s">
        <v>15</v>
      </c>
      <c r="D11" s="13">
        <v>3500</v>
      </c>
      <c r="E11" s="15">
        <v>93407.173192965507</v>
      </c>
      <c r="F11" s="16">
        <f>E11/E37*100</f>
        <v>22.105349458373087</v>
      </c>
      <c r="G11" s="17">
        <f>F11</f>
        <v>22.105349458373087</v>
      </c>
    </row>
    <row r="12" spans="1:7" x14ac:dyDescent="0.25">
      <c r="A12" s="13" t="s">
        <v>16</v>
      </c>
      <c r="B12" s="14" t="s">
        <v>17</v>
      </c>
      <c r="C12" s="13" t="s">
        <v>18</v>
      </c>
      <c r="D12" s="13">
        <v>5</v>
      </c>
      <c r="E12" s="15">
        <v>72511.292564865405</v>
      </c>
      <c r="F12" s="16">
        <f>E12/E37*100</f>
        <v>17.160218075686217</v>
      </c>
      <c r="G12" s="17">
        <f t="shared" ref="G12:G34" si="0">F12+G11</f>
        <v>39.265567534059301</v>
      </c>
    </row>
    <row r="13" spans="1:7" ht="22.5" x14ac:dyDescent="0.25">
      <c r="A13" s="13" t="s">
        <v>19</v>
      </c>
      <c r="B13" s="14" t="s">
        <v>20</v>
      </c>
      <c r="C13" s="13" t="s">
        <v>15</v>
      </c>
      <c r="D13" s="13">
        <v>1000</v>
      </c>
      <c r="E13" s="15">
        <v>58683.037781911298</v>
      </c>
      <c r="F13" s="16">
        <f>E13/E37*100</f>
        <v>13.887681353638834</v>
      </c>
      <c r="G13" s="17">
        <f t="shared" si="0"/>
        <v>53.153248887698133</v>
      </c>
    </row>
    <row r="14" spans="1:7" ht="22.5" x14ac:dyDescent="0.25">
      <c r="A14" s="13" t="s">
        <v>21</v>
      </c>
      <c r="B14" s="14" t="s">
        <v>22</v>
      </c>
      <c r="C14" s="13" t="s">
        <v>15</v>
      </c>
      <c r="D14" s="13">
        <v>3000</v>
      </c>
      <c r="E14" s="15">
        <v>50922.055822699498</v>
      </c>
      <c r="F14" s="16">
        <f>E14/E37*100</f>
        <v>12.050999945947696</v>
      </c>
      <c r="G14" s="17">
        <f t="shared" si="0"/>
        <v>65.204248833645835</v>
      </c>
    </row>
    <row r="15" spans="1:7" x14ac:dyDescent="0.25">
      <c r="A15" s="13" t="s">
        <v>23</v>
      </c>
      <c r="B15" s="14" t="s">
        <v>24</v>
      </c>
      <c r="C15" s="13" t="s">
        <v>15</v>
      </c>
      <c r="D15" s="13">
        <v>1000</v>
      </c>
      <c r="E15" s="15">
        <v>28052.194468699501</v>
      </c>
      <c r="F15" s="16">
        <f>E15/E37*100</f>
        <v>6.6387145719933107</v>
      </c>
      <c r="G15" s="17">
        <f t="shared" si="0"/>
        <v>71.842963405639139</v>
      </c>
    </row>
    <row r="16" spans="1:7" ht="22.5" x14ac:dyDescent="0.25">
      <c r="A16" s="13" t="s">
        <v>25</v>
      </c>
      <c r="B16" s="14" t="s">
        <v>26</v>
      </c>
      <c r="C16" s="13" t="s">
        <v>15</v>
      </c>
      <c r="D16" s="13">
        <v>3000</v>
      </c>
      <c r="E16" s="15">
        <v>22832.308215487701</v>
      </c>
      <c r="F16" s="16">
        <f>E16/E37*100</f>
        <v>5.4033982058526595</v>
      </c>
      <c r="G16" s="17">
        <f t="shared" si="0"/>
        <v>77.246361611491793</v>
      </c>
    </row>
    <row r="17" spans="1:7" ht="22.5" x14ac:dyDescent="0.25">
      <c r="A17" s="13" t="s">
        <v>27</v>
      </c>
      <c r="B17" s="14" t="s">
        <v>28</v>
      </c>
      <c r="C17" s="13" t="s">
        <v>29</v>
      </c>
      <c r="D17" s="13">
        <v>200</v>
      </c>
      <c r="E17" s="15">
        <v>14500.518550888701</v>
      </c>
      <c r="F17" s="16">
        <f>E17/E37*100</f>
        <v>3.4316318430152024</v>
      </c>
      <c r="G17" s="17">
        <f t="shared" si="0"/>
        <v>80.677993454506989</v>
      </c>
    </row>
    <row r="18" spans="1:7" ht="22.5" x14ac:dyDescent="0.25">
      <c r="A18" s="13" t="s">
        <v>30</v>
      </c>
      <c r="B18" s="14" t="s">
        <v>31</v>
      </c>
      <c r="C18" s="13" t="s">
        <v>29</v>
      </c>
      <c r="D18" s="13">
        <v>50</v>
      </c>
      <c r="E18" s="15">
        <v>12915.150220027101</v>
      </c>
      <c r="F18" s="16">
        <f>E18/E37*100</f>
        <v>3.0564452296537721</v>
      </c>
      <c r="G18" s="16">
        <f t="shared" si="0"/>
        <v>83.734438684160764</v>
      </c>
    </row>
    <row r="19" spans="1:7" x14ac:dyDescent="0.25">
      <c r="A19" s="13" t="s">
        <v>32</v>
      </c>
      <c r="B19" s="14" t="s">
        <v>33</v>
      </c>
      <c r="C19" s="13" t="s">
        <v>15</v>
      </c>
      <c r="D19" s="13">
        <v>400</v>
      </c>
      <c r="E19" s="15">
        <v>11050.636892890599</v>
      </c>
      <c r="F19" s="16">
        <f>E19/E37*100</f>
        <v>2.6151973334027998</v>
      </c>
      <c r="G19" s="16">
        <f t="shared" si="0"/>
        <v>86.349636017563569</v>
      </c>
    </row>
    <row r="20" spans="1:7" ht="45" x14ac:dyDescent="0.25">
      <c r="A20" s="13" t="s">
        <v>34</v>
      </c>
      <c r="B20" s="14" t="s">
        <v>35</v>
      </c>
      <c r="C20" s="13" t="s">
        <v>15</v>
      </c>
      <c r="D20" s="13">
        <v>200</v>
      </c>
      <c r="E20" s="15">
        <v>7538.1666707054201</v>
      </c>
      <c r="F20" s="16">
        <f>E20/E37*100</f>
        <v>1.783950876954205</v>
      </c>
      <c r="G20" s="16">
        <f t="shared" si="0"/>
        <v>88.133586894517776</v>
      </c>
    </row>
    <row r="21" spans="1:7" ht="33.75" x14ac:dyDescent="0.25">
      <c r="A21" s="13" t="s">
        <v>36</v>
      </c>
      <c r="B21" s="14" t="s">
        <v>37</v>
      </c>
      <c r="C21" s="13" t="s">
        <v>15</v>
      </c>
      <c r="D21" s="13">
        <v>200</v>
      </c>
      <c r="E21" s="15">
        <v>7237.7415626068996</v>
      </c>
      <c r="F21" s="16">
        <f>E21/E37*100</f>
        <v>1.7128535321403546</v>
      </c>
      <c r="G21" s="16">
        <f t="shared" si="0"/>
        <v>89.846440426658134</v>
      </c>
    </row>
    <row r="22" spans="1:7" ht="45" x14ac:dyDescent="0.25">
      <c r="A22" s="13" t="s">
        <v>38</v>
      </c>
      <c r="B22" s="14" t="s">
        <v>39</v>
      </c>
      <c r="C22" s="13" t="s">
        <v>15</v>
      </c>
      <c r="D22" s="13">
        <v>250</v>
      </c>
      <c r="E22" s="15">
        <v>6887.8714888004897</v>
      </c>
      <c r="F22" s="16">
        <f>E22/E37*100</f>
        <v>1.6300547493258895</v>
      </c>
      <c r="G22" s="16">
        <f t="shared" si="0"/>
        <v>91.476495175984027</v>
      </c>
    </row>
    <row r="23" spans="1:7" x14ac:dyDescent="0.25">
      <c r="A23" s="13" t="s">
        <v>40</v>
      </c>
      <c r="B23" s="14" t="s">
        <v>41</v>
      </c>
      <c r="C23" s="13" t="s">
        <v>29</v>
      </c>
      <c r="D23" s="13">
        <v>2000</v>
      </c>
      <c r="E23" s="15">
        <v>6709.4940808669999</v>
      </c>
      <c r="F23" s="16">
        <f>E23/E37*100</f>
        <v>1.5878407008426674</v>
      </c>
      <c r="G23" s="16">
        <f t="shared" si="0"/>
        <v>93.064335876826689</v>
      </c>
    </row>
    <row r="24" spans="1:7" ht="22.5" x14ac:dyDescent="0.25">
      <c r="A24" s="13" t="s">
        <v>42</v>
      </c>
      <c r="B24" s="14" t="s">
        <v>43</v>
      </c>
      <c r="C24" s="13" t="s">
        <v>15</v>
      </c>
      <c r="D24" s="13">
        <v>400</v>
      </c>
      <c r="E24" s="15">
        <v>7300</v>
      </c>
      <c r="F24" s="16">
        <f>E24/E37*100</f>
        <v>1.7275873525554486</v>
      </c>
      <c r="G24" s="16">
        <f t="shared" si="0"/>
        <v>94.791923229382135</v>
      </c>
    </row>
    <row r="25" spans="1:7" ht="33.75" x14ac:dyDescent="0.25">
      <c r="A25" s="13" t="s">
        <v>44</v>
      </c>
      <c r="B25" s="14" t="s">
        <v>45</v>
      </c>
      <c r="C25" s="13" t="s">
        <v>46</v>
      </c>
      <c r="D25" s="13">
        <v>150</v>
      </c>
      <c r="E25" s="15">
        <v>5364.4658364842398</v>
      </c>
      <c r="F25" s="16">
        <f>E25/E37*100</f>
        <v>1.269531963332323</v>
      </c>
      <c r="G25" s="16">
        <f t="shared" si="0"/>
        <v>96.061455192714462</v>
      </c>
    </row>
    <row r="26" spans="1:7" ht="22.5" x14ac:dyDescent="0.25">
      <c r="A26" s="13" t="s">
        <v>47</v>
      </c>
      <c r="B26" s="14" t="s">
        <v>48</v>
      </c>
      <c r="C26" s="13" t="s">
        <v>15</v>
      </c>
      <c r="D26" s="13">
        <v>150</v>
      </c>
      <c r="E26" s="15">
        <v>3738.4149389009899</v>
      </c>
      <c r="F26" s="16">
        <f>E26/E37*100</f>
        <v>0.88471758452735616</v>
      </c>
      <c r="G26" s="16">
        <f t="shared" si="0"/>
        <v>96.946172777241813</v>
      </c>
    </row>
    <row r="27" spans="1:7" ht="22.5" x14ac:dyDescent="0.25">
      <c r="A27" s="13" t="s">
        <v>49</v>
      </c>
      <c r="B27" s="14" t="s">
        <v>50</v>
      </c>
      <c r="C27" s="13" t="s">
        <v>15</v>
      </c>
      <c r="D27" s="13">
        <v>100</v>
      </c>
      <c r="E27" s="15">
        <v>2786.4428776137902</v>
      </c>
      <c r="F27" s="16">
        <f>E27/E37*100</f>
        <v>0.65942787314846485</v>
      </c>
      <c r="G27" s="16">
        <f t="shared" si="0"/>
        <v>97.605600650390272</v>
      </c>
    </row>
    <row r="28" spans="1:7" x14ac:dyDescent="0.25">
      <c r="A28" s="13" t="s">
        <v>51</v>
      </c>
      <c r="B28" s="14" t="s">
        <v>52</v>
      </c>
      <c r="C28" s="13" t="s">
        <v>15</v>
      </c>
      <c r="D28" s="13">
        <v>1200</v>
      </c>
      <c r="E28" s="15">
        <v>2493.5283972177299</v>
      </c>
      <c r="F28" s="16">
        <f>E28/E37*100</f>
        <v>0.59010796195496007</v>
      </c>
      <c r="G28" s="16">
        <f t="shared" si="0"/>
        <v>98.195708612345229</v>
      </c>
    </row>
    <row r="29" spans="1:7" ht="22.5" x14ac:dyDescent="0.25">
      <c r="A29" s="13" t="s">
        <v>53</v>
      </c>
      <c r="B29" s="14" t="s">
        <v>54</v>
      </c>
      <c r="C29" s="13" t="s">
        <v>15</v>
      </c>
      <c r="D29" s="13">
        <v>50</v>
      </c>
      <c r="E29" s="15">
        <v>1413.2497793468001</v>
      </c>
      <c r="F29" s="16">
        <f>E29/E37*100</f>
        <v>0.33445375956182327</v>
      </c>
      <c r="G29" s="16">
        <f t="shared" si="0"/>
        <v>98.530162371907053</v>
      </c>
    </row>
    <row r="30" spans="1:7" ht="22.5" x14ac:dyDescent="0.25">
      <c r="A30" s="13" t="s">
        <v>55</v>
      </c>
      <c r="B30" s="14" t="s">
        <v>56</v>
      </c>
      <c r="C30" s="13" t="s">
        <v>57</v>
      </c>
      <c r="D30" s="13">
        <v>50</v>
      </c>
      <c r="E30" s="15">
        <v>1391.9696675231501</v>
      </c>
      <c r="F30" s="16">
        <f>E30/E37*100</f>
        <v>0.32941769763750772</v>
      </c>
      <c r="G30" s="16">
        <f t="shared" si="0"/>
        <v>98.859580069544563</v>
      </c>
    </row>
    <row r="31" spans="1:7" x14ac:dyDescent="0.25">
      <c r="A31" s="13" t="s">
        <v>58</v>
      </c>
      <c r="B31" s="14" t="s">
        <v>59</v>
      </c>
      <c r="C31" s="13" t="s">
        <v>57</v>
      </c>
      <c r="D31" s="13">
        <v>50</v>
      </c>
      <c r="E31" s="15">
        <v>911.91538020738903</v>
      </c>
      <c r="F31" s="16">
        <f>E31/E37*100</f>
        <v>0.21581006540370937</v>
      </c>
      <c r="G31" s="16">
        <f t="shared" si="0"/>
        <v>99.075390134948279</v>
      </c>
    </row>
    <row r="32" spans="1:7" ht="22.5" x14ac:dyDescent="0.25">
      <c r="A32" s="13" t="s">
        <v>60</v>
      </c>
      <c r="B32" s="14" t="s">
        <v>61</v>
      </c>
      <c r="C32" s="13" t="s">
        <v>57</v>
      </c>
      <c r="D32" s="13">
        <v>50</v>
      </c>
      <c r="E32" s="15">
        <v>752.31454153004904</v>
      </c>
      <c r="F32" s="16">
        <f>E32/E37*100</f>
        <v>0.17803960097135116</v>
      </c>
      <c r="G32" s="16">
        <f t="shared" si="0"/>
        <v>99.253429735919624</v>
      </c>
    </row>
    <row r="33" spans="1:7" ht="22.5" x14ac:dyDescent="0.25">
      <c r="A33" s="13" t="s">
        <v>62</v>
      </c>
      <c r="B33" s="14" t="s">
        <v>63</v>
      </c>
      <c r="C33" s="13" t="s">
        <v>15</v>
      </c>
      <c r="D33" s="13">
        <v>200</v>
      </c>
      <c r="E33" s="15">
        <v>528.24748173990201</v>
      </c>
      <c r="F33" s="16">
        <f>E33/E37*100</f>
        <v>0.12501283129768767</v>
      </c>
      <c r="G33" s="16">
        <f t="shared" si="0"/>
        <v>99.378442567217306</v>
      </c>
    </row>
    <row r="34" spans="1:7" ht="22.5" x14ac:dyDescent="0.25">
      <c r="A34" s="13" t="s">
        <v>64</v>
      </c>
      <c r="B34" s="14" t="s">
        <v>65</v>
      </c>
      <c r="C34" s="13" t="s">
        <v>15</v>
      </c>
      <c r="D34" s="13">
        <v>150</v>
      </c>
      <c r="E34" s="15">
        <v>475.04720218078802</v>
      </c>
      <c r="F34" s="16">
        <f>E34/E37*100</f>
        <v>0.11242267648690144</v>
      </c>
      <c r="G34" s="16">
        <f t="shared" si="0"/>
        <v>99.490865243704206</v>
      </c>
    </row>
    <row r="35" spans="1:7" ht="22.5" x14ac:dyDescent="0.25">
      <c r="A35" s="13" t="s">
        <v>66</v>
      </c>
      <c r="B35" s="14" t="s">
        <v>67</v>
      </c>
      <c r="C35" s="13" t="s">
        <v>57</v>
      </c>
      <c r="D35" s="13">
        <v>50</v>
      </c>
      <c r="E35" s="15">
        <v>310.43927836847303</v>
      </c>
      <c r="F35" s="16">
        <f>E35/E37*100</f>
        <v>7.3467256307645792E-2</v>
      </c>
      <c r="G35" s="16">
        <v>100</v>
      </c>
    </row>
    <row r="36" spans="1:7" x14ac:dyDescent="0.25">
      <c r="A36" s="18"/>
      <c r="B36" s="19"/>
      <c r="C36" s="18"/>
      <c r="D36" s="18"/>
      <c r="E36" s="20"/>
      <c r="F36" s="21"/>
      <c r="G36" s="21"/>
    </row>
    <row r="37" spans="1:7" x14ac:dyDescent="0.25">
      <c r="A37" s="18"/>
      <c r="B37" s="19"/>
      <c r="C37" s="18"/>
      <c r="D37" s="22" t="s">
        <v>68</v>
      </c>
      <c r="E37" s="23">
        <v>422554.61</v>
      </c>
      <c r="F37" s="21"/>
      <c r="G37" s="21"/>
    </row>
  </sheetData>
  <mergeCells count="4">
    <mergeCell ref="A1:G1"/>
    <mergeCell ref="A2:G2"/>
    <mergeCell ref="A3:G3"/>
    <mergeCell ref="A8:G8"/>
  </mergeCells>
  <pageMargins left="0.78740157480314965" right="0.78740157480314965" top="0.78740157480314965" bottom="0.98425196850393704" header="0.51181102362204722" footer="0.78740157480314965"/>
  <pageSetup paperSize="9" scale="88" orientation="portrait" horizontalDpi="300" verticalDpi="300" r:id="rId1"/>
  <headerFooter>
    <oddFooter>&amp;C&amp;"Arial,Normal"&amp;8Pág.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16" zoomScaleNormal="100" workbookViewId="0">
      <selection activeCell="I43" sqref="I43"/>
    </sheetView>
  </sheetViews>
  <sheetFormatPr defaultColWidth="11.5703125" defaultRowHeight="15" x14ac:dyDescent="0.25"/>
  <cols>
    <col min="1" max="2" width="8.140625" style="24" customWidth="1"/>
    <col min="3" max="3" width="42.42578125" style="25" customWidth="1"/>
    <col min="4" max="4" width="6.42578125" style="24" customWidth="1"/>
    <col min="5" max="5" width="9.42578125" style="24" customWidth="1"/>
    <col min="6" max="6" width="11.5703125" style="26"/>
    <col min="7" max="7" width="6.85546875" style="27" customWidth="1"/>
    <col min="8" max="8" width="8.5703125" style="27" customWidth="1"/>
    <col min="9" max="16384" width="11.5703125" style="25"/>
  </cols>
  <sheetData>
    <row r="1" spans="1:8" s="1" customFormat="1" ht="18.75" x14ac:dyDescent="0.25">
      <c r="A1" s="264" t="s">
        <v>0</v>
      </c>
      <c r="B1" s="264"/>
      <c r="C1" s="264"/>
      <c r="D1" s="264"/>
      <c r="E1" s="264"/>
      <c r="F1" s="264"/>
      <c r="G1" s="264"/>
      <c r="H1" s="264"/>
    </row>
    <row r="2" spans="1:8" s="1" customFormat="1" ht="15.75" x14ac:dyDescent="0.25">
      <c r="A2" s="265" t="s">
        <v>1</v>
      </c>
      <c r="B2" s="265"/>
      <c r="C2" s="265"/>
      <c r="D2" s="265"/>
      <c r="E2" s="265"/>
      <c r="F2" s="265"/>
      <c r="G2" s="265"/>
      <c r="H2" s="265"/>
    </row>
    <row r="3" spans="1:8" s="1" customFormat="1" ht="15.75" x14ac:dyDescent="0.25">
      <c r="A3" s="265" t="s">
        <v>2</v>
      </c>
      <c r="B3" s="265"/>
      <c r="C3" s="265"/>
      <c r="D3" s="265"/>
      <c r="E3" s="265"/>
      <c r="F3" s="265"/>
      <c r="G3" s="265"/>
      <c r="H3" s="265"/>
    </row>
    <row r="4" spans="1:8" s="1" customFormat="1" ht="15.75" x14ac:dyDescent="0.25">
      <c r="A4" s="5"/>
      <c r="B4" s="5"/>
      <c r="C4" s="5"/>
      <c r="D4" s="5"/>
      <c r="E4" s="28"/>
      <c r="F4" s="28"/>
      <c r="G4" s="28"/>
      <c r="H4" s="29"/>
    </row>
    <row r="5" spans="1:8" s="1" customFormat="1" x14ac:dyDescent="0.25">
      <c r="A5" s="6" t="s">
        <v>3</v>
      </c>
      <c r="B5" s="9" t="s">
        <v>1</v>
      </c>
      <c r="E5" s="4"/>
      <c r="F5" s="4"/>
      <c r="G5" s="4"/>
      <c r="H5" s="4"/>
    </row>
    <row r="6" spans="1:8" x14ac:dyDescent="0.25">
      <c r="A6" s="6" t="s">
        <v>4</v>
      </c>
      <c r="B6" s="9" t="s">
        <v>2</v>
      </c>
      <c r="C6" s="1"/>
      <c r="D6" s="1"/>
      <c r="E6" s="4"/>
      <c r="F6" s="4"/>
      <c r="G6" s="4"/>
      <c r="H6" s="4"/>
    </row>
    <row r="8" spans="1:8" ht="15" customHeight="1" x14ac:dyDescent="0.25">
      <c r="A8" s="267" t="s">
        <v>69</v>
      </c>
      <c r="B8" s="267"/>
      <c r="C8" s="267"/>
      <c r="D8" s="267"/>
      <c r="E8" s="267"/>
      <c r="F8" s="267"/>
      <c r="G8" s="267"/>
      <c r="H8" s="267"/>
    </row>
    <row r="10" spans="1:8" ht="30" x14ac:dyDescent="0.25">
      <c r="A10" s="30" t="s">
        <v>70</v>
      </c>
      <c r="B10" s="30" t="s">
        <v>71</v>
      </c>
      <c r="C10" s="30" t="s">
        <v>7</v>
      </c>
      <c r="D10" s="30" t="s">
        <v>8</v>
      </c>
      <c r="E10" s="30" t="s">
        <v>9</v>
      </c>
      <c r="F10" s="31" t="s">
        <v>10</v>
      </c>
      <c r="G10" s="31" t="s">
        <v>11</v>
      </c>
      <c r="H10" s="31" t="s">
        <v>12</v>
      </c>
    </row>
    <row r="11" spans="1:8" x14ac:dyDescent="0.25">
      <c r="A11" s="32" t="s">
        <v>72</v>
      </c>
      <c r="B11" s="33" t="s">
        <v>73</v>
      </c>
      <c r="C11" s="14" t="s">
        <v>74</v>
      </c>
      <c r="D11" s="32" t="s">
        <v>75</v>
      </c>
      <c r="E11" s="32">
        <v>3214.21</v>
      </c>
      <c r="F11" s="34">
        <v>145552.83544552501</v>
      </c>
      <c r="G11" s="35">
        <f>F11/F45*100</f>
        <v>34.446167521530683</v>
      </c>
      <c r="H11" s="36">
        <f>G11</f>
        <v>34.446167521530683</v>
      </c>
    </row>
    <row r="12" spans="1:8" x14ac:dyDescent="0.25">
      <c r="A12" s="32" t="s">
        <v>72</v>
      </c>
      <c r="B12" s="33" t="s">
        <v>76</v>
      </c>
      <c r="C12" s="14" t="s">
        <v>17</v>
      </c>
      <c r="D12" s="32" t="s">
        <v>18</v>
      </c>
      <c r="E12" s="32">
        <v>5</v>
      </c>
      <c r="F12" s="34">
        <v>72511.292564865405</v>
      </c>
      <c r="G12" s="35">
        <f>F12/F45*100</f>
        <v>17.160339908506185</v>
      </c>
      <c r="H12" s="36">
        <f t="shared" ref="H12:H42" si="0">G12+H11</f>
        <v>51.606507430036871</v>
      </c>
    </row>
    <row r="13" spans="1:8" x14ac:dyDescent="0.25">
      <c r="A13" s="32" t="s">
        <v>72</v>
      </c>
      <c r="B13" s="33" t="s">
        <v>77</v>
      </c>
      <c r="C13" s="14" t="s">
        <v>78</v>
      </c>
      <c r="D13" s="32" t="s">
        <v>75</v>
      </c>
      <c r="E13" s="32">
        <v>1976.4580000000001</v>
      </c>
      <c r="F13" s="34">
        <v>66298.814272208896</v>
      </c>
      <c r="G13" s="35">
        <f>F13/F45*100</f>
        <v>15.690110439339918</v>
      </c>
      <c r="H13" s="36">
        <f t="shared" si="0"/>
        <v>67.296617869376789</v>
      </c>
    </row>
    <row r="14" spans="1:8" ht="22.5" x14ac:dyDescent="0.25">
      <c r="A14" s="32" t="s">
        <v>72</v>
      </c>
      <c r="B14" s="33" t="s">
        <v>79</v>
      </c>
      <c r="C14" s="14" t="s">
        <v>80</v>
      </c>
      <c r="D14" s="32" t="s">
        <v>81</v>
      </c>
      <c r="E14" s="32">
        <v>3660</v>
      </c>
      <c r="F14" s="34">
        <v>30468.113046325099</v>
      </c>
      <c r="G14" s="35">
        <f>F14/F45*100</f>
        <v>7.210506912120179</v>
      </c>
      <c r="H14" s="36">
        <f t="shared" si="0"/>
        <v>74.507124781496969</v>
      </c>
    </row>
    <row r="15" spans="1:8" ht="33.75" x14ac:dyDescent="0.25">
      <c r="A15" s="32" t="s">
        <v>72</v>
      </c>
      <c r="B15" s="33" t="s">
        <v>82</v>
      </c>
      <c r="C15" s="14" t="s">
        <v>83</v>
      </c>
      <c r="D15" s="32" t="s">
        <v>84</v>
      </c>
      <c r="E15" s="32">
        <v>700</v>
      </c>
      <c r="F15" s="34">
        <v>28959.728649413799</v>
      </c>
      <c r="G15" s="35">
        <f>F15/F45*100</f>
        <v>6.853536458993446</v>
      </c>
      <c r="H15" s="36">
        <f t="shared" si="0"/>
        <v>81.360661240490415</v>
      </c>
    </row>
    <row r="16" spans="1:8" x14ac:dyDescent="0.25">
      <c r="A16" s="32" t="s">
        <v>72</v>
      </c>
      <c r="B16" s="33" t="s">
        <v>85</v>
      </c>
      <c r="C16" s="14" t="s">
        <v>86</v>
      </c>
      <c r="D16" s="32" t="s">
        <v>87</v>
      </c>
      <c r="E16" s="32">
        <v>685.5</v>
      </c>
      <c r="F16" s="34">
        <v>23282.945877635499</v>
      </c>
      <c r="G16" s="35">
        <f>F16/F45*100</f>
        <v>5.5100833428691702</v>
      </c>
      <c r="H16" s="35">
        <f t="shared" si="0"/>
        <v>86.870744583359581</v>
      </c>
    </row>
    <row r="17" spans="1:8" x14ac:dyDescent="0.25">
      <c r="A17" s="32" t="s">
        <v>72</v>
      </c>
      <c r="B17" s="33" t="s">
        <v>88</v>
      </c>
      <c r="C17" s="14" t="s">
        <v>89</v>
      </c>
      <c r="D17" s="32" t="s">
        <v>81</v>
      </c>
      <c r="E17" s="32">
        <v>100</v>
      </c>
      <c r="F17" s="34">
        <v>9266.8628135556701</v>
      </c>
      <c r="G17" s="35">
        <f>F17/F45*100</f>
        <v>2.193072418669916</v>
      </c>
      <c r="H17" s="35">
        <f t="shared" si="0"/>
        <v>89.063817002029495</v>
      </c>
    </row>
    <row r="18" spans="1:8" ht="22.5" x14ac:dyDescent="0.25">
      <c r="A18" s="32" t="s">
        <v>72</v>
      </c>
      <c r="B18" s="33" t="s">
        <v>90</v>
      </c>
      <c r="C18" s="14" t="s">
        <v>91</v>
      </c>
      <c r="D18" s="32" t="s">
        <v>81</v>
      </c>
      <c r="E18" s="32">
        <v>240</v>
      </c>
      <c r="F18" s="34">
        <v>8612.1864321576395</v>
      </c>
      <c r="G18" s="35">
        <f>F18/F45*100</f>
        <v>2.0381383547817129</v>
      </c>
      <c r="H18" s="35">
        <f t="shared" si="0"/>
        <v>91.101955356811203</v>
      </c>
    </row>
    <row r="19" spans="1:8" x14ac:dyDescent="0.25">
      <c r="A19" s="32" t="s">
        <v>72</v>
      </c>
      <c r="B19" s="33" t="s">
        <v>92</v>
      </c>
      <c r="C19" s="14" t="s">
        <v>93</v>
      </c>
      <c r="D19" s="32" t="s">
        <v>75</v>
      </c>
      <c r="E19" s="32">
        <v>138.97499999999999</v>
      </c>
      <c r="F19" s="34">
        <v>6042.9258722734003</v>
      </c>
      <c r="G19" s="35">
        <f>F19/F45*100</f>
        <v>1.4301036203064994</v>
      </c>
      <c r="H19" s="35">
        <f t="shared" si="0"/>
        <v>92.5320589771177</v>
      </c>
    </row>
    <row r="20" spans="1:8" ht="22.5" x14ac:dyDescent="0.25">
      <c r="A20" s="32" t="s">
        <v>72</v>
      </c>
      <c r="B20" s="33" t="s">
        <v>94</v>
      </c>
      <c r="C20" s="14" t="s">
        <v>95</v>
      </c>
      <c r="D20" s="32" t="s">
        <v>75</v>
      </c>
      <c r="E20" s="32">
        <v>138.65</v>
      </c>
      <c r="F20" s="34">
        <v>5238.6628224679798</v>
      </c>
      <c r="G20" s="35">
        <f>F20/F45*100</f>
        <v>1.2397687521455616</v>
      </c>
      <c r="H20" s="35">
        <f t="shared" si="0"/>
        <v>93.771827729263265</v>
      </c>
    </row>
    <row r="21" spans="1:8" x14ac:dyDescent="0.25">
      <c r="A21" s="32" t="s">
        <v>72</v>
      </c>
      <c r="B21" s="33" t="s">
        <v>96</v>
      </c>
      <c r="C21" s="14" t="s">
        <v>97</v>
      </c>
      <c r="D21" s="32" t="s">
        <v>84</v>
      </c>
      <c r="E21" s="32">
        <v>87.864999999999995</v>
      </c>
      <c r="F21" s="34">
        <v>4602.13712468424</v>
      </c>
      <c r="G21" s="35">
        <f>F21/F45*100</f>
        <v>1.0891301833364782</v>
      </c>
      <c r="H21" s="35">
        <f t="shared" si="0"/>
        <v>94.860957912599744</v>
      </c>
    </row>
    <row r="22" spans="1:8" x14ac:dyDescent="0.25">
      <c r="A22" s="32" t="s">
        <v>72</v>
      </c>
      <c r="B22" s="33" t="s">
        <v>98</v>
      </c>
      <c r="C22" s="14" t="s">
        <v>99</v>
      </c>
      <c r="D22" s="32" t="s">
        <v>100</v>
      </c>
      <c r="E22" s="32">
        <v>535.55999999999995</v>
      </c>
      <c r="F22" s="34">
        <v>2844.0243566660101</v>
      </c>
      <c r="G22" s="35">
        <f>F22/F45*100</f>
        <v>0.67305964274186769</v>
      </c>
      <c r="H22" s="35">
        <f t="shared" si="0"/>
        <v>95.534017555341606</v>
      </c>
    </row>
    <row r="23" spans="1:8" ht="45" x14ac:dyDescent="0.25">
      <c r="A23" s="32" t="s">
        <v>72</v>
      </c>
      <c r="B23" s="33" t="s">
        <v>101</v>
      </c>
      <c r="C23" s="14" t="s">
        <v>102</v>
      </c>
      <c r="D23" s="32" t="s">
        <v>103</v>
      </c>
      <c r="E23" s="32">
        <v>0.9</v>
      </c>
      <c r="F23" s="34">
        <v>2703.8259728867001</v>
      </c>
      <c r="G23" s="35">
        <f>F23/F45*100</f>
        <v>0.63988064626867713</v>
      </c>
      <c r="H23" s="35">
        <f t="shared" si="0"/>
        <v>96.173898201610285</v>
      </c>
    </row>
    <row r="24" spans="1:8" x14ac:dyDescent="0.25">
      <c r="A24" s="32" t="s">
        <v>72</v>
      </c>
      <c r="B24" s="33" t="s">
        <v>104</v>
      </c>
      <c r="C24" s="14" t="s">
        <v>105</v>
      </c>
      <c r="D24" s="32" t="s">
        <v>84</v>
      </c>
      <c r="E24" s="32">
        <v>226</v>
      </c>
      <c r="F24" s="34">
        <v>2438.45046073301</v>
      </c>
      <c r="G24" s="35">
        <f>F24/F45*100</f>
        <v>0.57707754580156734</v>
      </c>
      <c r="H24" s="35">
        <f t="shared" si="0"/>
        <v>96.750975747411857</v>
      </c>
    </row>
    <row r="25" spans="1:8" x14ac:dyDescent="0.25">
      <c r="A25" s="32" t="s">
        <v>72</v>
      </c>
      <c r="B25" s="33" t="s">
        <v>106</v>
      </c>
      <c r="C25" s="14" t="s">
        <v>107</v>
      </c>
      <c r="D25" s="32" t="s">
        <v>84</v>
      </c>
      <c r="E25" s="32">
        <v>15</v>
      </c>
      <c r="F25" s="34">
        <v>2362.0924124246299</v>
      </c>
      <c r="G25" s="35">
        <f>F25/F45*100</f>
        <v>0.55900684236527454</v>
      </c>
      <c r="H25" s="35">
        <f t="shared" si="0"/>
        <v>97.309982589777135</v>
      </c>
    </row>
    <row r="26" spans="1:8" x14ac:dyDescent="0.25">
      <c r="A26" s="32" t="s">
        <v>72</v>
      </c>
      <c r="B26" s="33" t="s">
        <v>108</v>
      </c>
      <c r="C26" s="14" t="s">
        <v>109</v>
      </c>
      <c r="D26" s="32" t="s">
        <v>110</v>
      </c>
      <c r="E26" s="32">
        <v>67.5</v>
      </c>
      <c r="F26" s="34">
        <v>1376.3225264763601</v>
      </c>
      <c r="G26" s="35">
        <f>F26/F45*100</f>
        <v>0.32571702341315423</v>
      </c>
      <c r="H26" s="35">
        <f t="shared" si="0"/>
        <v>97.635699613190283</v>
      </c>
    </row>
    <row r="27" spans="1:8" x14ac:dyDescent="0.25">
      <c r="A27" s="32" t="s">
        <v>72</v>
      </c>
      <c r="B27" s="33" t="s">
        <v>111</v>
      </c>
      <c r="C27" s="14" t="s">
        <v>112</v>
      </c>
      <c r="D27" s="32" t="s">
        <v>75</v>
      </c>
      <c r="E27" s="32">
        <v>31.34</v>
      </c>
      <c r="F27" s="34">
        <v>1131.6012405044301</v>
      </c>
      <c r="G27" s="35">
        <f>F27/F45*100</f>
        <v>0.26780190010503807</v>
      </c>
      <c r="H27" s="35">
        <f t="shared" si="0"/>
        <v>97.903501513295325</v>
      </c>
    </row>
    <row r="28" spans="1:8" x14ac:dyDescent="0.25">
      <c r="A28" s="32" t="s">
        <v>72</v>
      </c>
      <c r="B28" s="33" t="s">
        <v>113</v>
      </c>
      <c r="C28" s="14" t="s">
        <v>114</v>
      </c>
      <c r="D28" s="32" t="s">
        <v>84</v>
      </c>
      <c r="E28" s="32">
        <v>43.7</v>
      </c>
      <c r="F28" s="34">
        <v>995.15817057635502</v>
      </c>
      <c r="G28" s="35">
        <f>F28/F45*100</f>
        <v>0.23551162675166595</v>
      </c>
      <c r="H28" s="35">
        <f t="shared" si="0"/>
        <v>98.139013140046984</v>
      </c>
    </row>
    <row r="29" spans="1:8" ht="45" x14ac:dyDescent="0.25">
      <c r="A29" s="32" t="s">
        <v>72</v>
      </c>
      <c r="B29" s="33" t="s">
        <v>115</v>
      </c>
      <c r="C29" s="14" t="s">
        <v>116</v>
      </c>
      <c r="D29" s="32" t="s">
        <v>75</v>
      </c>
      <c r="E29" s="32">
        <v>37</v>
      </c>
      <c r="F29" s="34">
        <v>760.451054874384</v>
      </c>
      <c r="G29" s="35">
        <f>F29/F45*100</f>
        <v>0.17996643176306534</v>
      </c>
      <c r="H29" s="35">
        <f t="shared" si="0"/>
        <v>98.318979571810047</v>
      </c>
    </row>
    <row r="30" spans="1:8" x14ac:dyDescent="0.25">
      <c r="A30" s="32" t="s">
        <v>72</v>
      </c>
      <c r="B30" s="33" t="s">
        <v>117</v>
      </c>
      <c r="C30" s="14" t="s">
        <v>118</v>
      </c>
      <c r="D30" s="32" t="s">
        <v>87</v>
      </c>
      <c r="E30" s="32">
        <v>120</v>
      </c>
      <c r="F30" s="34">
        <v>640.90689727684696</v>
      </c>
      <c r="G30" s="35">
        <f>F30/F45*100</f>
        <v>0.1516754124488715</v>
      </c>
      <c r="H30" s="35">
        <f t="shared" si="0"/>
        <v>98.470654984258914</v>
      </c>
    </row>
    <row r="31" spans="1:8" x14ac:dyDescent="0.25">
      <c r="A31" s="32" t="s">
        <v>119</v>
      </c>
      <c r="B31" s="33" t="s">
        <v>120</v>
      </c>
      <c r="C31" s="14" t="s">
        <v>121</v>
      </c>
      <c r="D31" s="32" t="s">
        <v>84</v>
      </c>
      <c r="E31" s="32">
        <v>20</v>
      </c>
      <c r="F31" s="34">
        <v>660</v>
      </c>
      <c r="G31" s="35">
        <f>F31/F45*100</f>
        <v>0.15619393806119922</v>
      </c>
      <c r="H31" s="35">
        <f t="shared" si="0"/>
        <v>98.626848922320107</v>
      </c>
    </row>
    <row r="32" spans="1:8" x14ac:dyDescent="0.25">
      <c r="A32" s="32" t="s">
        <v>72</v>
      </c>
      <c r="B32" s="33" t="s">
        <v>122</v>
      </c>
      <c r="C32" s="14" t="s">
        <v>123</v>
      </c>
      <c r="D32" s="32" t="s">
        <v>75</v>
      </c>
      <c r="E32" s="32">
        <v>12.5</v>
      </c>
      <c r="F32" s="34">
        <v>537.00988072610903</v>
      </c>
      <c r="G32" s="35">
        <f>F32/F45*100</f>
        <v>0.12708740613391795</v>
      </c>
      <c r="H32" s="35">
        <f t="shared" si="0"/>
        <v>98.753936328454031</v>
      </c>
    </row>
    <row r="33" spans="1:8" x14ac:dyDescent="0.25">
      <c r="A33" s="32" t="s">
        <v>72</v>
      </c>
      <c r="B33" s="33" t="s">
        <v>124</v>
      </c>
      <c r="C33" s="14" t="s">
        <v>125</v>
      </c>
      <c r="D33" s="32" t="s">
        <v>29</v>
      </c>
      <c r="E33" s="32">
        <v>225.6</v>
      </c>
      <c r="F33" s="34">
        <v>445.63057701280798</v>
      </c>
      <c r="G33" s="35">
        <f>F33/F45*100</f>
        <v>0.10546181021835604</v>
      </c>
      <c r="H33" s="35">
        <f t="shared" si="0"/>
        <v>98.85939813867239</v>
      </c>
    </row>
    <row r="34" spans="1:8" x14ac:dyDescent="0.25">
      <c r="A34" s="32" t="s">
        <v>72</v>
      </c>
      <c r="B34" s="33" t="s">
        <v>126</v>
      </c>
      <c r="C34" s="14" t="s">
        <v>127</v>
      </c>
      <c r="D34" s="32" t="s">
        <v>84</v>
      </c>
      <c r="E34" s="32">
        <v>17.704999999999998</v>
      </c>
      <c r="F34" s="34">
        <v>432.48697853349802</v>
      </c>
      <c r="G34" s="35">
        <f>F34/F45*100</f>
        <v>0.1023512792989945</v>
      </c>
      <c r="H34" s="35">
        <f t="shared" si="0"/>
        <v>98.96174941797139</v>
      </c>
    </row>
    <row r="35" spans="1:8" ht="22.5" x14ac:dyDescent="0.25">
      <c r="A35" s="32" t="s">
        <v>72</v>
      </c>
      <c r="B35" s="33" t="s">
        <v>128</v>
      </c>
      <c r="C35" s="14" t="s">
        <v>129</v>
      </c>
      <c r="D35" s="32" t="s">
        <v>15</v>
      </c>
      <c r="E35" s="32">
        <v>10</v>
      </c>
      <c r="F35" s="34">
        <v>426.22812211477799</v>
      </c>
      <c r="G35" s="35">
        <f>F35/F45*100</f>
        <v>0.10087007409929831</v>
      </c>
      <c r="H35" s="35">
        <f t="shared" si="0"/>
        <v>99.062619492070695</v>
      </c>
    </row>
    <row r="36" spans="1:8" ht="22.5" x14ac:dyDescent="0.25">
      <c r="A36" s="32" t="s">
        <v>72</v>
      </c>
      <c r="B36" s="33" t="s">
        <v>130</v>
      </c>
      <c r="C36" s="14" t="s">
        <v>131</v>
      </c>
      <c r="D36" s="32" t="s">
        <v>84</v>
      </c>
      <c r="E36" s="32">
        <v>6.64</v>
      </c>
      <c r="F36" s="34">
        <v>328.58996198275901</v>
      </c>
      <c r="G36" s="35">
        <f>F36/F45*100</f>
        <v>7.7763272984040691E-2</v>
      </c>
      <c r="H36" s="35">
        <f t="shared" si="0"/>
        <v>99.140382765054738</v>
      </c>
    </row>
    <row r="37" spans="1:8" ht="22.5" x14ac:dyDescent="0.25">
      <c r="A37" s="32" t="s">
        <v>72</v>
      </c>
      <c r="B37" s="33" t="s">
        <v>132</v>
      </c>
      <c r="C37" s="14" t="s">
        <v>133</v>
      </c>
      <c r="D37" s="32" t="s">
        <v>134</v>
      </c>
      <c r="E37" s="32">
        <v>8</v>
      </c>
      <c r="F37" s="34">
        <v>291.03682347044298</v>
      </c>
      <c r="G37" s="35">
        <f>F37/F45*100</f>
        <v>6.8876041785864456E-2</v>
      </c>
      <c r="H37" s="35">
        <f t="shared" si="0"/>
        <v>99.209258806840609</v>
      </c>
    </row>
    <row r="38" spans="1:8" x14ac:dyDescent="0.25">
      <c r="A38" s="32" t="s">
        <v>72</v>
      </c>
      <c r="B38" s="33" t="s">
        <v>135</v>
      </c>
      <c r="C38" s="14" t="s">
        <v>136</v>
      </c>
      <c r="D38" s="32" t="s">
        <v>103</v>
      </c>
      <c r="E38" s="32">
        <v>27</v>
      </c>
      <c r="F38" s="34">
        <v>286.02973833546798</v>
      </c>
      <c r="G38" s="35">
        <f>F38/F45*100</f>
        <v>6.7691077626107737E-2</v>
      </c>
      <c r="H38" s="35">
        <f t="shared" si="0"/>
        <v>99.276949884466717</v>
      </c>
    </row>
    <row r="39" spans="1:8" x14ac:dyDescent="0.25">
      <c r="A39" s="32" t="s">
        <v>137</v>
      </c>
      <c r="B39" s="32" t="s">
        <v>138</v>
      </c>
      <c r="C39" s="14" t="s">
        <v>139</v>
      </c>
      <c r="D39" s="32" t="s">
        <v>140</v>
      </c>
      <c r="E39" s="32">
        <v>52.5</v>
      </c>
      <c r="F39" s="34">
        <v>201.53517668275899</v>
      </c>
      <c r="G39" s="35">
        <f>F39/F45*100</f>
        <v>4.7694807430211657E-2</v>
      </c>
      <c r="H39" s="35">
        <f t="shared" si="0"/>
        <v>99.324644691896935</v>
      </c>
    </row>
    <row r="40" spans="1:8" ht="22.5" x14ac:dyDescent="0.25">
      <c r="A40" s="32" t="s">
        <v>72</v>
      </c>
      <c r="B40" s="33" t="s">
        <v>141</v>
      </c>
      <c r="C40" s="14" t="s">
        <v>142</v>
      </c>
      <c r="D40" s="32" t="s">
        <v>87</v>
      </c>
      <c r="E40" s="32">
        <v>92.08</v>
      </c>
      <c r="F40" s="34">
        <v>162.10438124482801</v>
      </c>
      <c r="G40" s="35">
        <f>F40/F45*100</f>
        <v>3.8363214672126798E-2</v>
      </c>
      <c r="H40" s="35">
        <f t="shared" si="0"/>
        <v>99.363007906569067</v>
      </c>
    </row>
    <row r="41" spans="1:8" x14ac:dyDescent="0.25">
      <c r="A41" s="32" t="s">
        <v>72</v>
      </c>
      <c r="B41" s="33" t="s">
        <v>143</v>
      </c>
      <c r="C41" s="14" t="s">
        <v>144</v>
      </c>
      <c r="D41" s="32" t="s">
        <v>75</v>
      </c>
      <c r="E41" s="32">
        <v>3.4820000000000002</v>
      </c>
      <c r="F41" s="34">
        <v>151.46432533300501</v>
      </c>
      <c r="G41" s="35">
        <f>F41/F45*100</f>
        <v>3.5845165832643501E-2</v>
      </c>
      <c r="H41" s="35">
        <f t="shared" si="0"/>
        <v>99.398853072401707</v>
      </c>
    </row>
    <row r="42" spans="1:8" x14ac:dyDescent="0.25">
      <c r="A42" s="32" t="s">
        <v>72</v>
      </c>
      <c r="B42" s="33" t="s">
        <v>145</v>
      </c>
      <c r="C42" s="14" t="s">
        <v>146</v>
      </c>
      <c r="D42" s="32" t="s">
        <v>147</v>
      </c>
      <c r="E42" s="32">
        <v>75</v>
      </c>
      <c r="F42" s="34">
        <v>101.393473983251</v>
      </c>
      <c r="G42" s="35">
        <f>F42/F45*100</f>
        <v>2.3995524235075331E-2</v>
      </c>
      <c r="H42" s="35">
        <f t="shared" si="0"/>
        <v>99.422848596636783</v>
      </c>
    </row>
    <row r="43" spans="1:8" ht="22.5" x14ac:dyDescent="0.25">
      <c r="A43" s="32" t="s">
        <v>72</v>
      </c>
      <c r="B43" s="33" t="s">
        <v>148</v>
      </c>
      <c r="C43" s="14" t="s">
        <v>149</v>
      </c>
      <c r="D43" s="32" t="s">
        <v>103</v>
      </c>
      <c r="E43" s="32">
        <v>150</v>
      </c>
      <c r="F43" s="34">
        <v>9.3882846280788197</v>
      </c>
      <c r="G43" s="35">
        <f>F43/F45*100</f>
        <v>2.2218077995440179E-3</v>
      </c>
      <c r="H43" s="35">
        <v>100</v>
      </c>
    </row>
    <row r="44" spans="1:8" x14ac:dyDescent="0.25">
      <c r="A44" s="37"/>
      <c r="B44" s="37"/>
      <c r="C44" s="38"/>
      <c r="D44" s="37"/>
      <c r="E44" s="37"/>
      <c r="F44" s="39"/>
      <c r="G44" s="40"/>
      <c r="H44" s="40"/>
    </row>
    <row r="45" spans="1:8" x14ac:dyDescent="0.25">
      <c r="A45" s="37"/>
      <c r="B45" s="37"/>
      <c r="C45" s="38"/>
      <c r="D45" s="37"/>
      <c r="E45" s="41" t="s">
        <v>68</v>
      </c>
      <c r="F45" s="42">
        <v>422551.61</v>
      </c>
      <c r="G45" s="40"/>
      <c r="H45" s="40"/>
    </row>
  </sheetData>
  <mergeCells count="4">
    <mergeCell ref="A1:H1"/>
    <mergeCell ref="A2:H2"/>
    <mergeCell ref="A3:H3"/>
    <mergeCell ref="A8:H8"/>
  </mergeCells>
  <pageMargins left="0.78740157480314965" right="0.78740157480314965" top="0.78740157480314965" bottom="0.98425196850393704" header="0.51181102362204722" footer="0.78740157480314965"/>
  <pageSetup paperSize="9" scale="83" orientation="portrait" horizontalDpi="300" verticalDpi="300" r:id="rId1"/>
  <headerFooter>
    <oddFooter>&amp;C&amp;"Arial,Normal"&amp;8Pág.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I151"/>
  <sheetViews>
    <sheetView tabSelected="1" topLeftCell="A128" zoomScale="160" zoomScaleNormal="160" workbookViewId="0">
      <selection activeCell="D140" sqref="D140"/>
    </sheetView>
  </sheetViews>
  <sheetFormatPr defaultColWidth="8.7109375" defaultRowHeight="15" x14ac:dyDescent="0.25"/>
  <cols>
    <col min="1" max="1" width="9.28515625" style="43" customWidth="1"/>
    <col min="2" max="2" width="14.85546875" style="44" customWidth="1"/>
    <col min="3" max="3" width="5.28515625" style="44" customWidth="1"/>
    <col min="4" max="4" width="75.28515625" style="43" customWidth="1"/>
    <col min="5" max="5" width="9.140625" style="43" customWidth="1"/>
    <col min="6" max="6" width="12.85546875" style="45" customWidth="1"/>
    <col min="7" max="7" width="9.140625" style="45" customWidth="1"/>
    <col min="8" max="8" width="14.7109375" style="45" customWidth="1"/>
    <col min="9" max="9" width="10.42578125" style="45" customWidth="1"/>
    <col min="10" max="10" width="11.85546875" style="45" customWidth="1"/>
    <col min="11" max="11" width="12" style="1" customWidth="1"/>
    <col min="12" max="12" width="15.85546875" style="43" customWidth="1"/>
    <col min="13" max="13" width="16" style="43" customWidth="1"/>
    <col min="14" max="14" width="15.7109375" style="43" customWidth="1"/>
    <col min="15" max="15" width="16.140625" style="43" customWidth="1"/>
    <col min="16" max="16" width="19.7109375" style="43" customWidth="1"/>
    <col min="17" max="17" width="5.5703125" style="46" customWidth="1"/>
    <col min="18" max="19" width="11.140625" style="47" customWidth="1"/>
    <col min="20" max="20" width="11" style="47" customWidth="1"/>
    <col min="21" max="50" width="9" style="46" customWidth="1"/>
    <col min="51" max="945" width="9" style="43" customWidth="1"/>
  </cols>
  <sheetData>
    <row r="1" spans="1:945" s="49" customFormat="1" ht="14.25" customHeight="1" x14ac:dyDescent="0.2">
      <c r="A1" s="268" t="s">
        <v>150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48"/>
      <c r="R1" s="47"/>
      <c r="S1" s="47"/>
      <c r="T1" s="47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</row>
    <row r="2" spans="1:945" s="49" customFormat="1" ht="14.25" x14ac:dyDescent="0.2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48"/>
      <c r="R2" s="47"/>
      <c r="S2" s="47"/>
      <c r="T2" s="47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</row>
    <row r="3" spans="1:945" s="49" customFormat="1" ht="31.5" customHeight="1" x14ac:dyDescent="0.2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48"/>
      <c r="R3" s="47"/>
      <c r="S3" s="47"/>
      <c r="T3" s="47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</row>
    <row r="4" spans="1:945" s="65" customFormat="1" ht="12" x14ac:dyDescent="0.2">
      <c r="A4" s="50" t="s">
        <v>3</v>
      </c>
      <c r="B4" s="51"/>
      <c r="C4" s="52"/>
      <c r="D4" s="53" t="s">
        <v>1</v>
      </c>
      <c r="E4" s="54"/>
      <c r="F4" s="55"/>
      <c r="G4" s="55"/>
      <c r="H4" s="55"/>
      <c r="I4" s="56"/>
      <c r="J4" s="56"/>
      <c r="K4" s="57"/>
      <c r="L4" s="58"/>
      <c r="M4" s="59"/>
      <c r="N4" s="60"/>
      <c r="O4" s="61"/>
      <c r="P4" s="62"/>
      <c r="Q4" s="63"/>
      <c r="R4" s="269" t="s">
        <v>151</v>
      </c>
      <c r="S4" s="269"/>
      <c r="T4" s="269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  <c r="IU4" s="64"/>
      <c r="IV4" s="64"/>
      <c r="IW4" s="64"/>
      <c r="IX4" s="64"/>
      <c r="IY4" s="64"/>
      <c r="IZ4" s="64"/>
      <c r="JA4" s="64"/>
      <c r="JB4" s="64"/>
      <c r="JC4" s="64"/>
      <c r="JD4" s="64"/>
      <c r="JE4" s="64"/>
      <c r="JF4" s="64"/>
      <c r="JG4" s="64"/>
      <c r="JH4" s="64"/>
      <c r="JI4" s="64"/>
      <c r="JJ4" s="64"/>
      <c r="JK4" s="64"/>
      <c r="JL4" s="64"/>
      <c r="JM4" s="64"/>
      <c r="JN4" s="64"/>
      <c r="JO4" s="64"/>
      <c r="JP4" s="64"/>
      <c r="JQ4" s="64"/>
      <c r="JR4" s="64"/>
      <c r="JS4" s="64"/>
      <c r="JT4" s="64"/>
      <c r="JU4" s="64"/>
      <c r="JV4" s="64"/>
      <c r="JW4" s="64"/>
      <c r="JX4" s="64"/>
      <c r="JY4" s="64"/>
      <c r="JZ4" s="64"/>
      <c r="KA4" s="64"/>
      <c r="KB4" s="64"/>
      <c r="KC4" s="64"/>
      <c r="KD4" s="64"/>
      <c r="KE4" s="64"/>
      <c r="KF4" s="64"/>
      <c r="KG4" s="64"/>
      <c r="KH4" s="64"/>
      <c r="KI4" s="64"/>
      <c r="KJ4" s="64"/>
      <c r="KK4" s="64"/>
      <c r="KL4" s="64"/>
      <c r="KM4" s="64"/>
      <c r="KN4" s="64"/>
      <c r="KO4" s="64"/>
      <c r="KP4" s="64"/>
      <c r="KQ4" s="64"/>
      <c r="KR4" s="64"/>
      <c r="KS4" s="64"/>
      <c r="KT4" s="64"/>
      <c r="KU4" s="64"/>
      <c r="KV4" s="64"/>
      <c r="KW4" s="64"/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4"/>
      <c r="MA4" s="64"/>
      <c r="MB4" s="64"/>
      <c r="MC4" s="64"/>
      <c r="MD4" s="64"/>
      <c r="ME4" s="64"/>
      <c r="MF4" s="64"/>
      <c r="MG4" s="64"/>
      <c r="MH4" s="64"/>
      <c r="MI4" s="64"/>
      <c r="MJ4" s="64"/>
      <c r="MK4" s="64"/>
      <c r="ML4" s="64"/>
      <c r="MM4" s="64"/>
      <c r="MN4" s="64"/>
      <c r="MO4" s="64"/>
      <c r="MP4" s="64"/>
      <c r="MQ4" s="64"/>
      <c r="MR4" s="64"/>
      <c r="MS4" s="64"/>
      <c r="MT4" s="64"/>
      <c r="MU4" s="64"/>
      <c r="MV4" s="64"/>
      <c r="MW4" s="64"/>
      <c r="MX4" s="64"/>
      <c r="MY4" s="64"/>
      <c r="MZ4" s="64"/>
      <c r="NA4" s="64"/>
      <c r="NB4" s="64"/>
      <c r="NC4" s="64"/>
      <c r="ND4" s="64"/>
      <c r="NE4" s="64"/>
      <c r="NF4" s="64"/>
      <c r="NG4" s="64"/>
      <c r="NH4" s="64"/>
      <c r="NI4" s="64"/>
      <c r="NJ4" s="64"/>
      <c r="NK4" s="64"/>
      <c r="NL4" s="64"/>
      <c r="NM4" s="64"/>
      <c r="NN4" s="64"/>
      <c r="NO4" s="64"/>
      <c r="NP4" s="64"/>
      <c r="NQ4" s="64"/>
      <c r="NR4" s="64"/>
      <c r="NS4" s="64"/>
      <c r="NT4" s="64"/>
      <c r="NU4" s="64"/>
      <c r="NV4" s="64"/>
      <c r="NW4" s="64"/>
      <c r="NX4" s="64"/>
      <c r="NY4" s="64"/>
      <c r="NZ4" s="64"/>
      <c r="OA4" s="64"/>
      <c r="OB4" s="64"/>
      <c r="OC4" s="64"/>
      <c r="OD4" s="64"/>
      <c r="OE4" s="64"/>
      <c r="OF4" s="64"/>
      <c r="OG4" s="64"/>
      <c r="OH4" s="64"/>
      <c r="OI4" s="64"/>
      <c r="OJ4" s="64"/>
      <c r="OK4" s="64"/>
      <c r="OL4" s="64"/>
      <c r="OM4" s="64"/>
      <c r="ON4" s="64"/>
      <c r="OO4" s="64"/>
      <c r="OP4" s="64"/>
      <c r="OQ4" s="64"/>
      <c r="OR4" s="64"/>
      <c r="OS4" s="64"/>
      <c r="OT4" s="64"/>
      <c r="OU4" s="64"/>
      <c r="OV4" s="64"/>
      <c r="OW4" s="64"/>
      <c r="OX4" s="64"/>
      <c r="OY4" s="64"/>
      <c r="OZ4" s="64"/>
      <c r="PA4" s="64"/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4"/>
      <c r="QE4" s="64"/>
      <c r="QF4" s="64"/>
      <c r="QG4" s="64"/>
      <c r="QH4" s="64"/>
      <c r="QI4" s="64"/>
      <c r="QJ4" s="64"/>
      <c r="QK4" s="64"/>
      <c r="QL4" s="64"/>
      <c r="QM4" s="64"/>
      <c r="QN4" s="64"/>
      <c r="QO4" s="64"/>
      <c r="QP4" s="64"/>
      <c r="QQ4" s="64"/>
      <c r="QR4" s="64"/>
      <c r="QS4" s="64"/>
      <c r="QT4" s="64"/>
      <c r="QU4" s="64"/>
      <c r="QV4" s="64"/>
      <c r="QW4" s="64"/>
      <c r="QX4" s="64"/>
      <c r="QY4" s="64"/>
      <c r="QZ4" s="64"/>
      <c r="RA4" s="64"/>
      <c r="RB4" s="64"/>
      <c r="RC4" s="64"/>
      <c r="RD4" s="64"/>
      <c r="RE4" s="64"/>
      <c r="RF4" s="64"/>
      <c r="RG4" s="64"/>
      <c r="RH4" s="64"/>
      <c r="RI4" s="64"/>
      <c r="RJ4" s="64"/>
      <c r="RK4" s="64"/>
      <c r="RL4" s="64"/>
      <c r="RM4" s="64"/>
      <c r="RN4" s="64"/>
      <c r="RO4" s="64"/>
      <c r="RP4" s="64"/>
      <c r="RQ4" s="64"/>
      <c r="RR4" s="64"/>
      <c r="RS4" s="64"/>
      <c r="RT4" s="64"/>
      <c r="RU4" s="64"/>
      <c r="RV4" s="64"/>
      <c r="RW4" s="64"/>
      <c r="RX4" s="64"/>
      <c r="RY4" s="64"/>
      <c r="RZ4" s="64"/>
      <c r="SA4" s="64"/>
      <c r="SB4" s="64"/>
      <c r="SC4" s="64"/>
      <c r="SD4" s="64"/>
      <c r="SE4" s="64"/>
      <c r="SF4" s="64"/>
      <c r="SG4" s="64"/>
      <c r="SH4" s="64"/>
      <c r="SI4" s="64"/>
      <c r="SJ4" s="64"/>
      <c r="SK4" s="64"/>
      <c r="SL4" s="64"/>
      <c r="SM4" s="64"/>
      <c r="SN4" s="64"/>
      <c r="SO4" s="64"/>
      <c r="SP4" s="64"/>
      <c r="SQ4" s="64"/>
      <c r="SR4" s="64"/>
      <c r="SS4" s="64"/>
      <c r="ST4" s="64"/>
      <c r="SU4" s="64"/>
      <c r="SV4" s="64"/>
      <c r="SW4" s="64"/>
      <c r="SX4" s="64"/>
      <c r="SY4" s="64"/>
      <c r="SZ4" s="64"/>
      <c r="TA4" s="64"/>
      <c r="TB4" s="64"/>
      <c r="TC4" s="64"/>
      <c r="TD4" s="64"/>
      <c r="TE4" s="64"/>
      <c r="TF4" s="64"/>
      <c r="TG4" s="64"/>
      <c r="TH4" s="64"/>
      <c r="TI4" s="64"/>
      <c r="TJ4" s="64"/>
      <c r="TK4" s="64"/>
      <c r="TL4" s="64"/>
      <c r="TM4" s="64"/>
      <c r="TN4" s="64"/>
      <c r="TO4" s="64"/>
      <c r="TP4" s="64"/>
      <c r="TQ4" s="64"/>
      <c r="TR4" s="64"/>
      <c r="TS4" s="64"/>
      <c r="TT4" s="64"/>
      <c r="TU4" s="64"/>
      <c r="TV4" s="64"/>
      <c r="TW4" s="64"/>
      <c r="TX4" s="64"/>
      <c r="TY4" s="64"/>
      <c r="TZ4" s="64"/>
      <c r="UA4" s="64"/>
      <c r="UB4" s="64"/>
      <c r="UC4" s="64"/>
      <c r="UD4" s="64"/>
      <c r="UE4" s="64"/>
      <c r="UF4" s="64"/>
      <c r="UG4" s="64"/>
      <c r="UH4" s="64"/>
      <c r="UI4" s="64"/>
      <c r="UJ4" s="64"/>
      <c r="UK4" s="64"/>
      <c r="UL4" s="64"/>
      <c r="UM4" s="64"/>
      <c r="UN4" s="64"/>
      <c r="UO4" s="64"/>
      <c r="UP4" s="64"/>
      <c r="UQ4" s="64"/>
      <c r="UR4" s="64"/>
      <c r="US4" s="64"/>
      <c r="UT4" s="64"/>
      <c r="UU4" s="64"/>
      <c r="UV4" s="64"/>
      <c r="UW4" s="64"/>
      <c r="UX4" s="64"/>
      <c r="UY4" s="64"/>
      <c r="UZ4" s="64"/>
      <c r="VA4" s="64"/>
      <c r="VB4" s="64"/>
      <c r="VC4" s="64"/>
      <c r="VD4" s="64"/>
      <c r="VE4" s="64"/>
      <c r="VF4" s="64"/>
      <c r="VG4" s="64"/>
      <c r="VH4" s="64"/>
      <c r="VI4" s="64"/>
      <c r="VJ4" s="64"/>
      <c r="VK4" s="64"/>
      <c r="VL4" s="64"/>
      <c r="VM4" s="64"/>
      <c r="VN4" s="64"/>
      <c r="VO4" s="64"/>
      <c r="VP4" s="64"/>
      <c r="VQ4" s="64"/>
      <c r="VR4" s="64"/>
      <c r="VS4" s="64"/>
      <c r="VT4" s="64"/>
      <c r="VU4" s="64"/>
      <c r="VV4" s="64"/>
      <c r="VW4" s="64"/>
      <c r="VX4" s="64"/>
      <c r="VY4" s="64"/>
      <c r="VZ4" s="64"/>
      <c r="WA4" s="64"/>
      <c r="WB4" s="64"/>
      <c r="WC4" s="64"/>
      <c r="WD4" s="64"/>
      <c r="WE4" s="64"/>
      <c r="WF4" s="64"/>
      <c r="WG4" s="64"/>
      <c r="WH4" s="64"/>
      <c r="WI4" s="64"/>
      <c r="WJ4" s="64"/>
      <c r="WK4" s="64"/>
      <c r="WL4" s="64"/>
      <c r="WM4" s="64"/>
      <c r="WN4" s="64"/>
      <c r="WO4" s="64"/>
      <c r="WP4" s="64"/>
      <c r="WQ4" s="64"/>
      <c r="WR4" s="64"/>
      <c r="WS4" s="64"/>
      <c r="WT4" s="64"/>
      <c r="WU4" s="64"/>
      <c r="WV4" s="64"/>
      <c r="WW4" s="64"/>
      <c r="WX4" s="64"/>
      <c r="WY4" s="64"/>
      <c r="WZ4" s="64"/>
      <c r="XA4" s="64"/>
      <c r="XB4" s="64"/>
      <c r="XC4" s="64"/>
      <c r="XD4" s="64"/>
      <c r="XE4" s="64"/>
      <c r="XF4" s="64"/>
      <c r="XG4" s="64"/>
      <c r="XH4" s="64"/>
      <c r="XI4" s="64"/>
      <c r="XJ4" s="64"/>
      <c r="XK4" s="64"/>
      <c r="XL4" s="64"/>
      <c r="XM4" s="64"/>
      <c r="XN4" s="64"/>
      <c r="XO4" s="64"/>
      <c r="XP4" s="64"/>
      <c r="XQ4" s="64"/>
      <c r="XR4" s="64"/>
      <c r="XS4" s="64"/>
      <c r="XT4" s="64"/>
      <c r="XU4" s="64"/>
      <c r="XV4" s="64"/>
      <c r="XW4" s="64"/>
      <c r="XX4" s="64"/>
      <c r="XY4" s="64"/>
      <c r="XZ4" s="64"/>
      <c r="YA4" s="64"/>
      <c r="YB4" s="64"/>
      <c r="YC4" s="64"/>
      <c r="YD4" s="64"/>
      <c r="YE4" s="64"/>
      <c r="YF4" s="64"/>
      <c r="YG4" s="64"/>
      <c r="YH4" s="64"/>
      <c r="YI4" s="64"/>
      <c r="YJ4" s="64"/>
      <c r="YK4" s="64"/>
      <c r="YL4" s="64"/>
      <c r="YM4" s="64"/>
      <c r="YN4" s="64"/>
      <c r="YO4" s="64"/>
      <c r="YP4" s="64"/>
      <c r="YQ4" s="64"/>
      <c r="YR4" s="64"/>
      <c r="YS4" s="64"/>
      <c r="YT4" s="64"/>
      <c r="YU4" s="64"/>
      <c r="YV4" s="64"/>
      <c r="YW4" s="64"/>
      <c r="YX4" s="64"/>
      <c r="YY4" s="64"/>
      <c r="YZ4" s="64"/>
      <c r="ZA4" s="64"/>
      <c r="ZB4" s="64"/>
      <c r="ZC4" s="64"/>
      <c r="ZD4" s="64"/>
      <c r="ZE4" s="64"/>
      <c r="ZF4" s="64"/>
      <c r="ZG4" s="64"/>
      <c r="ZH4" s="64"/>
      <c r="ZI4" s="64"/>
      <c r="ZJ4" s="64"/>
      <c r="ZK4" s="64"/>
      <c r="ZL4" s="64"/>
      <c r="ZM4" s="64"/>
      <c r="ZN4" s="64"/>
      <c r="ZO4" s="64"/>
      <c r="ZP4" s="64"/>
      <c r="ZQ4" s="64"/>
      <c r="ZR4" s="64"/>
      <c r="ZS4" s="64"/>
      <c r="ZT4" s="64"/>
      <c r="ZU4" s="64"/>
      <c r="ZV4" s="64"/>
      <c r="ZW4" s="64"/>
      <c r="ZX4" s="64"/>
      <c r="ZY4" s="64"/>
      <c r="ZZ4" s="64"/>
      <c r="AAA4" s="64"/>
      <c r="AAB4" s="64"/>
      <c r="AAC4" s="64"/>
      <c r="AAD4" s="64"/>
      <c r="AAE4" s="64"/>
      <c r="AAF4" s="64"/>
      <c r="AAG4" s="64"/>
      <c r="AAH4" s="64"/>
      <c r="AAI4" s="64"/>
      <c r="AAJ4" s="64"/>
      <c r="AAK4" s="64"/>
      <c r="AAL4" s="64"/>
      <c r="AAM4" s="64"/>
      <c r="AAN4" s="64"/>
      <c r="AAO4" s="64"/>
      <c r="AAP4" s="64"/>
      <c r="AAQ4" s="64"/>
      <c r="AAR4" s="64"/>
      <c r="AAS4" s="64"/>
      <c r="AAT4" s="64"/>
      <c r="AAU4" s="64"/>
      <c r="AAV4" s="64"/>
      <c r="AAW4" s="64"/>
      <c r="AAX4" s="64"/>
      <c r="AAY4" s="64"/>
      <c r="AAZ4" s="64"/>
      <c r="ABA4" s="64"/>
      <c r="ABB4" s="64"/>
      <c r="ABC4" s="64"/>
      <c r="ABD4" s="64"/>
      <c r="ABE4" s="64"/>
      <c r="ABF4" s="64"/>
      <c r="ABG4" s="64"/>
      <c r="ABH4" s="64"/>
      <c r="ABI4" s="64"/>
      <c r="ABJ4" s="64"/>
      <c r="ABK4" s="64"/>
      <c r="ABL4" s="64"/>
      <c r="ABM4" s="64"/>
      <c r="ABN4" s="64"/>
      <c r="ABO4" s="64"/>
      <c r="ABP4" s="64"/>
      <c r="ABQ4" s="64"/>
      <c r="ABR4" s="64"/>
      <c r="ABS4" s="64"/>
      <c r="ABT4" s="64"/>
      <c r="ABU4" s="64"/>
      <c r="ABV4" s="64"/>
      <c r="ABW4" s="64"/>
      <c r="ABX4" s="64"/>
      <c r="ABY4" s="64"/>
      <c r="ABZ4" s="64"/>
      <c r="ACA4" s="64"/>
      <c r="ACB4" s="64"/>
      <c r="ACC4" s="64"/>
      <c r="ACD4" s="64"/>
      <c r="ACE4" s="64"/>
      <c r="ACF4" s="64"/>
      <c r="ACG4" s="64"/>
      <c r="ACH4" s="64"/>
      <c r="ACI4" s="64"/>
      <c r="ACJ4" s="64"/>
      <c r="ACK4" s="64"/>
      <c r="ACL4" s="64"/>
      <c r="ACM4" s="64"/>
      <c r="ACN4" s="64"/>
      <c r="ACO4" s="64"/>
      <c r="ACP4" s="64"/>
      <c r="ACQ4" s="64"/>
      <c r="ACR4" s="64"/>
      <c r="ACS4" s="64"/>
      <c r="ACT4" s="64"/>
      <c r="ACU4" s="64"/>
      <c r="ACV4" s="64"/>
      <c r="ACW4" s="64"/>
      <c r="ACX4" s="64"/>
      <c r="ACY4" s="64"/>
      <c r="ACZ4" s="64"/>
      <c r="ADA4" s="64"/>
      <c r="ADB4" s="64"/>
      <c r="ADC4" s="64"/>
      <c r="ADD4" s="64"/>
      <c r="ADE4" s="64"/>
      <c r="ADF4" s="64"/>
      <c r="ADG4" s="64"/>
      <c r="ADH4" s="64"/>
      <c r="ADI4" s="64"/>
      <c r="ADJ4" s="64"/>
      <c r="ADK4" s="64"/>
      <c r="ADL4" s="64"/>
      <c r="ADM4" s="64"/>
      <c r="ADN4" s="64"/>
      <c r="ADO4" s="64"/>
      <c r="ADP4" s="64"/>
      <c r="ADQ4" s="64"/>
      <c r="ADR4" s="64"/>
      <c r="ADS4" s="64"/>
      <c r="ADT4" s="64"/>
      <c r="ADU4" s="64"/>
      <c r="ADV4" s="64"/>
      <c r="ADW4" s="64"/>
      <c r="ADX4" s="64"/>
      <c r="ADY4" s="64"/>
      <c r="ADZ4" s="64"/>
      <c r="AEA4" s="64"/>
      <c r="AEB4" s="64"/>
      <c r="AEC4" s="64"/>
      <c r="AED4" s="64"/>
      <c r="AEE4" s="64"/>
      <c r="AEF4" s="64"/>
      <c r="AEG4" s="64"/>
      <c r="AEH4" s="64"/>
      <c r="AEI4" s="64"/>
      <c r="AEJ4" s="64"/>
      <c r="AEK4" s="64"/>
      <c r="AEL4" s="64"/>
      <c r="AEM4" s="64"/>
      <c r="AEN4" s="64"/>
      <c r="AEO4" s="64"/>
      <c r="AEP4" s="64"/>
      <c r="AEQ4" s="64"/>
      <c r="AER4" s="64"/>
      <c r="AES4" s="64"/>
      <c r="AET4" s="64"/>
      <c r="AEU4" s="64"/>
      <c r="AEV4" s="64"/>
      <c r="AEW4" s="64"/>
      <c r="AEX4" s="64"/>
      <c r="AEY4" s="64"/>
      <c r="AEZ4" s="64"/>
      <c r="AFA4" s="64"/>
      <c r="AFB4" s="64"/>
      <c r="AFC4" s="64"/>
      <c r="AFD4" s="64"/>
      <c r="AFE4" s="64"/>
      <c r="AFF4" s="64"/>
      <c r="AFG4" s="64"/>
      <c r="AFH4" s="64"/>
      <c r="AFI4" s="64"/>
      <c r="AFJ4" s="64"/>
      <c r="AFK4" s="64"/>
      <c r="AFL4" s="64"/>
      <c r="AFM4" s="64"/>
      <c r="AFN4" s="64"/>
      <c r="AFO4" s="64"/>
      <c r="AFP4" s="64"/>
      <c r="AFQ4" s="64"/>
      <c r="AFR4" s="64"/>
      <c r="AFS4" s="64"/>
      <c r="AFT4" s="64"/>
      <c r="AFU4" s="64"/>
      <c r="AFV4" s="64"/>
      <c r="AFW4" s="64"/>
      <c r="AFX4" s="64"/>
      <c r="AFY4" s="64"/>
      <c r="AFZ4" s="64"/>
      <c r="AGA4" s="64"/>
      <c r="AGB4" s="64"/>
      <c r="AGC4" s="64"/>
      <c r="AGD4" s="64"/>
      <c r="AGE4" s="64"/>
      <c r="AGF4" s="64"/>
      <c r="AGG4" s="64"/>
      <c r="AGH4" s="64"/>
      <c r="AGI4" s="64"/>
      <c r="AGJ4" s="64"/>
      <c r="AGK4" s="64"/>
      <c r="AGL4" s="64"/>
      <c r="AGM4" s="64"/>
      <c r="AGN4" s="64"/>
      <c r="AGO4" s="64"/>
      <c r="AGP4" s="64"/>
      <c r="AGQ4" s="64"/>
      <c r="AGR4" s="64"/>
      <c r="AGS4" s="64"/>
      <c r="AGT4" s="64"/>
      <c r="AGU4" s="64"/>
      <c r="AGV4" s="64"/>
      <c r="AGW4" s="64"/>
      <c r="AGX4" s="64"/>
      <c r="AGY4" s="64"/>
      <c r="AGZ4" s="64"/>
      <c r="AHA4" s="64"/>
      <c r="AHB4" s="64"/>
      <c r="AHC4" s="64"/>
      <c r="AHD4" s="64"/>
      <c r="AHE4" s="64"/>
      <c r="AHF4" s="64"/>
      <c r="AHG4" s="64"/>
      <c r="AHH4" s="64"/>
      <c r="AHI4" s="64"/>
      <c r="AHJ4" s="64"/>
      <c r="AHK4" s="64"/>
      <c r="AHL4" s="64"/>
      <c r="AHM4" s="64"/>
      <c r="AHN4" s="64"/>
      <c r="AHO4" s="64"/>
      <c r="AHP4" s="64"/>
      <c r="AHQ4" s="64"/>
      <c r="AHR4" s="64"/>
      <c r="AHS4" s="64"/>
      <c r="AHT4" s="64"/>
      <c r="AHU4" s="64"/>
      <c r="AHV4" s="64"/>
      <c r="AHW4" s="64"/>
      <c r="AHX4" s="64"/>
      <c r="AHY4" s="64"/>
      <c r="AHZ4" s="64"/>
      <c r="AIA4" s="64"/>
      <c r="AIB4" s="64"/>
      <c r="AIC4" s="64"/>
      <c r="AID4" s="64"/>
      <c r="AIE4" s="64"/>
      <c r="AIF4" s="64"/>
      <c r="AIG4" s="64"/>
      <c r="AIH4" s="64"/>
      <c r="AII4" s="64"/>
      <c r="AIJ4" s="64"/>
      <c r="AIK4" s="64"/>
      <c r="AIL4" s="64"/>
      <c r="AIM4" s="64"/>
      <c r="AIN4" s="64"/>
      <c r="AIO4" s="64"/>
      <c r="AIP4" s="64"/>
      <c r="AIQ4" s="64"/>
      <c r="AIR4" s="64"/>
      <c r="AIS4" s="64"/>
      <c r="AIT4" s="64"/>
      <c r="AIU4" s="64"/>
      <c r="AIV4" s="64"/>
      <c r="AIW4" s="64"/>
      <c r="AIX4" s="64"/>
      <c r="AIY4" s="64"/>
      <c r="AIZ4" s="64"/>
      <c r="AJA4" s="64"/>
      <c r="AJB4" s="64"/>
      <c r="AJC4" s="64"/>
      <c r="AJD4" s="64"/>
      <c r="AJE4" s="64"/>
      <c r="AJF4" s="64"/>
      <c r="AJG4" s="64"/>
      <c r="AJH4" s="64"/>
      <c r="AJI4" s="64"/>
    </row>
    <row r="5" spans="1:945" s="65" customFormat="1" ht="12" x14ac:dyDescent="0.2">
      <c r="A5" s="66"/>
      <c r="B5" s="66"/>
      <c r="C5" s="66"/>
      <c r="D5" s="66"/>
      <c r="E5" s="54"/>
      <c r="F5" s="55"/>
      <c r="G5" s="55"/>
      <c r="H5" s="55"/>
      <c r="I5" s="56"/>
      <c r="J5" s="56"/>
      <c r="K5" s="57"/>
      <c r="L5" s="58"/>
      <c r="M5" s="59"/>
      <c r="N5" s="60" t="s">
        <v>152</v>
      </c>
      <c r="O5" s="67">
        <f>+'LOTE 01(CURITIBA) - BDI'!C18</f>
        <v>0.25177128374384261</v>
      </c>
      <c r="P5" s="68"/>
      <c r="Q5" s="69"/>
      <c r="R5" s="70" t="s">
        <v>72</v>
      </c>
      <c r="S5" s="71">
        <f>R151</f>
        <v>419260.7005608959</v>
      </c>
      <c r="T5" s="72">
        <f>S5/$S$8</f>
        <v>0.99221182300960464</v>
      </c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</row>
    <row r="6" spans="1:945" s="75" customFormat="1" ht="12" x14ac:dyDescent="0.2">
      <c r="A6" s="50" t="s">
        <v>4</v>
      </c>
      <c r="B6" s="51"/>
      <c r="C6" s="52"/>
      <c r="D6" s="53" t="s">
        <v>2</v>
      </c>
      <c r="E6" s="73"/>
      <c r="F6" s="74"/>
      <c r="G6" s="74"/>
      <c r="H6" s="74"/>
      <c r="I6" s="56"/>
      <c r="J6" s="56"/>
      <c r="K6" s="57"/>
      <c r="L6" s="58"/>
      <c r="M6" s="59"/>
      <c r="N6" s="60" t="s">
        <v>153</v>
      </c>
      <c r="O6" s="61">
        <v>45474</v>
      </c>
      <c r="P6" s="68"/>
      <c r="Q6" s="69"/>
      <c r="R6" s="70" t="s">
        <v>137</v>
      </c>
      <c r="S6" s="71">
        <f>S151</f>
        <v>201.53517668275867</v>
      </c>
      <c r="T6" s="72">
        <f>S6/$S$8</f>
        <v>4.7694807738823247E-4</v>
      </c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  <c r="IV6" s="65"/>
      <c r="IW6" s="65"/>
      <c r="IX6" s="65"/>
      <c r="IY6" s="65"/>
      <c r="IZ6" s="65"/>
      <c r="JA6" s="65"/>
      <c r="JB6" s="65"/>
      <c r="JC6" s="65"/>
      <c r="JD6" s="65"/>
      <c r="JE6" s="65"/>
      <c r="JF6" s="65"/>
      <c r="JG6" s="65"/>
      <c r="JH6" s="65"/>
      <c r="JI6" s="65"/>
      <c r="JJ6" s="65"/>
      <c r="JK6" s="65"/>
      <c r="JL6" s="65"/>
      <c r="JM6" s="65"/>
      <c r="JN6" s="65"/>
      <c r="JO6" s="65"/>
      <c r="JP6" s="65"/>
      <c r="JQ6" s="65"/>
      <c r="JR6" s="65"/>
      <c r="JS6" s="65"/>
      <c r="JT6" s="65"/>
      <c r="JU6" s="65"/>
      <c r="JV6" s="65"/>
      <c r="JW6" s="65"/>
      <c r="JX6" s="65"/>
      <c r="JY6" s="65"/>
      <c r="JZ6" s="65"/>
      <c r="KA6" s="65"/>
      <c r="KB6" s="65"/>
      <c r="KC6" s="65"/>
      <c r="KD6" s="65"/>
      <c r="KE6" s="65"/>
      <c r="KF6" s="65"/>
      <c r="KG6" s="65"/>
      <c r="KH6" s="65"/>
      <c r="KI6" s="65"/>
      <c r="KJ6" s="65"/>
      <c r="KK6" s="65"/>
      <c r="KL6" s="65"/>
      <c r="KM6" s="65"/>
      <c r="KN6" s="65"/>
      <c r="KO6" s="65"/>
      <c r="KP6" s="65"/>
      <c r="KQ6" s="65"/>
      <c r="KR6" s="65"/>
      <c r="KS6" s="65"/>
      <c r="KT6" s="65"/>
      <c r="KU6" s="65"/>
      <c r="KV6" s="65"/>
      <c r="KW6" s="65"/>
      <c r="KX6" s="65"/>
      <c r="KY6" s="65"/>
      <c r="KZ6" s="65"/>
      <c r="LA6" s="65"/>
      <c r="LB6" s="65"/>
      <c r="LC6" s="65"/>
      <c r="LD6" s="65"/>
      <c r="LE6" s="65"/>
      <c r="LF6" s="65"/>
      <c r="LG6" s="65"/>
      <c r="LH6" s="65"/>
      <c r="LI6" s="65"/>
      <c r="LJ6" s="65"/>
      <c r="LK6" s="65"/>
      <c r="LL6" s="65"/>
      <c r="LM6" s="65"/>
      <c r="LN6" s="65"/>
      <c r="LO6" s="65"/>
      <c r="LP6" s="65"/>
      <c r="LQ6" s="65"/>
      <c r="LR6" s="65"/>
      <c r="LS6" s="65"/>
      <c r="LT6" s="65"/>
      <c r="LU6" s="65"/>
      <c r="LV6" s="65"/>
      <c r="LW6" s="65"/>
      <c r="LX6" s="65"/>
      <c r="LY6" s="65"/>
      <c r="LZ6" s="65"/>
      <c r="MA6" s="65"/>
      <c r="MB6" s="65"/>
      <c r="MC6" s="65"/>
      <c r="MD6" s="65"/>
      <c r="ME6" s="65"/>
      <c r="MF6" s="65"/>
      <c r="MG6" s="65"/>
      <c r="MH6" s="65"/>
      <c r="MI6" s="65"/>
      <c r="MJ6" s="65"/>
      <c r="MK6" s="65"/>
      <c r="ML6" s="65"/>
      <c r="MM6" s="65"/>
      <c r="MN6" s="65"/>
      <c r="MO6" s="65"/>
      <c r="MP6" s="65"/>
      <c r="MQ6" s="65"/>
      <c r="MR6" s="65"/>
      <c r="MS6" s="65"/>
      <c r="MT6" s="65"/>
      <c r="MU6" s="65"/>
      <c r="MV6" s="65"/>
      <c r="MW6" s="65"/>
      <c r="MX6" s="65"/>
      <c r="MY6" s="65"/>
      <c r="MZ6" s="65"/>
      <c r="NA6" s="65"/>
      <c r="NB6" s="65"/>
      <c r="NC6" s="65"/>
      <c r="ND6" s="65"/>
      <c r="NE6" s="65"/>
      <c r="NF6" s="65"/>
      <c r="NG6" s="65"/>
      <c r="NH6" s="65"/>
      <c r="NI6" s="65"/>
      <c r="NJ6" s="65"/>
      <c r="NK6" s="65"/>
      <c r="NL6" s="65"/>
      <c r="NM6" s="65"/>
      <c r="NN6" s="65"/>
      <c r="NO6" s="65"/>
      <c r="NP6" s="65"/>
      <c r="NQ6" s="65"/>
      <c r="NR6" s="65"/>
      <c r="NS6" s="65"/>
      <c r="NT6" s="65"/>
      <c r="NU6" s="65"/>
      <c r="NV6" s="65"/>
      <c r="NW6" s="65"/>
      <c r="NX6" s="65"/>
      <c r="NY6" s="65"/>
      <c r="NZ6" s="65"/>
      <c r="OA6" s="65"/>
      <c r="OB6" s="65"/>
      <c r="OC6" s="65"/>
      <c r="OD6" s="65"/>
      <c r="OE6" s="65"/>
      <c r="OF6" s="65"/>
      <c r="OG6" s="65"/>
      <c r="OH6" s="65"/>
      <c r="OI6" s="65"/>
      <c r="OJ6" s="65"/>
      <c r="OK6" s="65"/>
      <c r="OL6" s="65"/>
      <c r="OM6" s="65"/>
      <c r="ON6" s="65"/>
      <c r="OO6" s="65"/>
      <c r="OP6" s="65"/>
      <c r="OQ6" s="65"/>
      <c r="OR6" s="65"/>
      <c r="OS6" s="65"/>
      <c r="OT6" s="65"/>
      <c r="OU6" s="65"/>
      <c r="OV6" s="65"/>
      <c r="OW6" s="65"/>
      <c r="OX6" s="65"/>
      <c r="OY6" s="65"/>
      <c r="OZ6" s="65"/>
      <c r="PA6" s="65"/>
      <c r="PB6" s="65"/>
      <c r="PC6" s="65"/>
      <c r="PD6" s="65"/>
      <c r="PE6" s="65"/>
      <c r="PF6" s="65"/>
      <c r="PG6" s="65"/>
      <c r="PH6" s="65"/>
      <c r="PI6" s="65"/>
      <c r="PJ6" s="65"/>
      <c r="PK6" s="65"/>
      <c r="PL6" s="65"/>
      <c r="PM6" s="65"/>
      <c r="PN6" s="65"/>
      <c r="PO6" s="65"/>
      <c r="PP6" s="65"/>
      <c r="PQ6" s="65"/>
      <c r="PR6" s="65"/>
      <c r="PS6" s="65"/>
      <c r="PT6" s="65"/>
      <c r="PU6" s="65"/>
      <c r="PV6" s="65"/>
      <c r="PW6" s="65"/>
      <c r="PX6" s="65"/>
      <c r="PY6" s="65"/>
      <c r="PZ6" s="65"/>
      <c r="QA6" s="65"/>
      <c r="QB6" s="65"/>
      <c r="QC6" s="65"/>
      <c r="QD6" s="65"/>
      <c r="QE6" s="65"/>
      <c r="QF6" s="65"/>
      <c r="QG6" s="65"/>
      <c r="QH6" s="65"/>
      <c r="QI6" s="65"/>
      <c r="QJ6" s="65"/>
      <c r="QK6" s="65"/>
      <c r="QL6" s="65"/>
      <c r="QM6" s="65"/>
      <c r="QN6" s="65"/>
      <c r="QO6" s="65"/>
      <c r="QP6" s="65"/>
      <c r="QQ6" s="65"/>
      <c r="QR6" s="65"/>
      <c r="QS6" s="65"/>
      <c r="QT6" s="65"/>
      <c r="QU6" s="65"/>
      <c r="QV6" s="65"/>
      <c r="QW6" s="65"/>
      <c r="QX6" s="65"/>
      <c r="QY6" s="65"/>
      <c r="QZ6" s="65"/>
      <c r="RA6" s="65"/>
      <c r="RB6" s="65"/>
      <c r="RC6" s="65"/>
      <c r="RD6" s="65"/>
      <c r="RE6" s="65"/>
      <c r="RF6" s="65"/>
      <c r="RG6" s="65"/>
      <c r="RH6" s="65"/>
      <c r="RI6" s="65"/>
      <c r="RJ6" s="65"/>
      <c r="RK6" s="65"/>
      <c r="RL6" s="65"/>
      <c r="RM6" s="65"/>
      <c r="RN6" s="65"/>
      <c r="RO6" s="65"/>
      <c r="RP6" s="65"/>
      <c r="RQ6" s="65"/>
      <c r="RR6" s="65"/>
      <c r="RS6" s="65"/>
      <c r="RT6" s="65"/>
      <c r="RU6" s="65"/>
      <c r="RV6" s="65"/>
      <c r="RW6" s="65"/>
      <c r="RX6" s="65"/>
      <c r="RY6" s="65"/>
      <c r="RZ6" s="65"/>
      <c r="SA6" s="65"/>
      <c r="SB6" s="65"/>
      <c r="SC6" s="65"/>
      <c r="SD6" s="65"/>
      <c r="SE6" s="65"/>
      <c r="SF6" s="65"/>
      <c r="SG6" s="65"/>
      <c r="SH6" s="65"/>
      <c r="SI6" s="65"/>
      <c r="SJ6" s="65"/>
      <c r="SK6" s="65"/>
      <c r="SL6" s="65"/>
      <c r="SM6" s="65"/>
      <c r="SN6" s="65"/>
      <c r="SO6" s="65"/>
      <c r="SP6" s="65"/>
      <c r="SQ6" s="65"/>
      <c r="SR6" s="65"/>
      <c r="SS6" s="65"/>
      <c r="ST6" s="65"/>
      <c r="SU6" s="65"/>
      <c r="SV6" s="65"/>
      <c r="SW6" s="65"/>
      <c r="SX6" s="65"/>
      <c r="SY6" s="65"/>
      <c r="SZ6" s="65"/>
      <c r="TA6" s="65"/>
      <c r="TB6" s="65"/>
      <c r="TC6" s="65"/>
      <c r="TD6" s="65"/>
      <c r="TE6" s="65"/>
      <c r="TF6" s="65"/>
      <c r="TG6" s="65"/>
      <c r="TH6" s="65"/>
      <c r="TI6" s="65"/>
      <c r="TJ6" s="65"/>
      <c r="TK6" s="65"/>
      <c r="TL6" s="65"/>
      <c r="TM6" s="65"/>
      <c r="TN6" s="65"/>
      <c r="TO6" s="65"/>
      <c r="TP6" s="65"/>
      <c r="TQ6" s="65"/>
      <c r="TR6" s="65"/>
      <c r="TS6" s="65"/>
      <c r="TT6" s="65"/>
      <c r="TU6" s="65"/>
      <c r="TV6" s="65"/>
      <c r="TW6" s="65"/>
      <c r="TX6" s="65"/>
      <c r="TY6" s="65"/>
      <c r="TZ6" s="65"/>
      <c r="UA6" s="65"/>
      <c r="UB6" s="65"/>
      <c r="UC6" s="65"/>
      <c r="UD6" s="65"/>
      <c r="UE6" s="65"/>
      <c r="UF6" s="65"/>
      <c r="UG6" s="65"/>
      <c r="UH6" s="65"/>
      <c r="UI6" s="65"/>
      <c r="UJ6" s="65"/>
      <c r="UK6" s="65"/>
      <c r="UL6" s="65"/>
      <c r="UM6" s="65"/>
      <c r="UN6" s="65"/>
      <c r="UO6" s="65"/>
      <c r="UP6" s="65"/>
      <c r="UQ6" s="65"/>
      <c r="UR6" s="65"/>
      <c r="US6" s="65"/>
      <c r="UT6" s="65"/>
      <c r="UU6" s="65"/>
      <c r="UV6" s="65"/>
      <c r="UW6" s="65"/>
      <c r="UX6" s="65"/>
      <c r="UY6" s="65"/>
      <c r="UZ6" s="65"/>
      <c r="VA6" s="65"/>
      <c r="VB6" s="65"/>
      <c r="VC6" s="65"/>
      <c r="VD6" s="65"/>
      <c r="VE6" s="65"/>
      <c r="VF6" s="65"/>
      <c r="VG6" s="65"/>
      <c r="VH6" s="65"/>
      <c r="VI6" s="65"/>
      <c r="VJ6" s="65"/>
      <c r="VK6" s="65"/>
      <c r="VL6" s="65"/>
      <c r="VM6" s="65"/>
      <c r="VN6" s="65"/>
      <c r="VO6" s="65"/>
      <c r="VP6" s="65"/>
      <c r="VQ6" s="65"/>
      <c r="VR6" s="65"/>
      <c r="VS6" s="65"/>
      <c r="VT6" s="65"/>
      <c r="VU6" s="65"/>
      <c r="VV6" s="65"/>
      <c r="VW6" s="65"/>
      <c r="VX6" s="65"/>
      <c r="VY6" s="65"/>
      <c r="VZ6" s="65"/>
      <c r="WA6" s="65"/>
      <c r="WB6" s="65"/>
      <c r="WC6" s="65"/>
      <c r="WD6" s="65"/>
      <c r="WE6" s="65"/>
      <c r="WF6" s="65"/>
      <c r="WG6" s="65"/>
      <c r="WH6" s="65"/>
      <c r="WI6" s="65"/>
      <c r="WJ6" s="65"/>
      <c r="WK6" s="65"/>
      <c r="WL6" s="65"/>
      <c r="WM6" s="65"/>
      <c r="WN6" s="65"/>
      <c r="WO6" s="65"/>
      <c r="WP6" s="65"/>
      <c r="WQ6" s="65"/>
      <c r="WR6" s="65"/>
      <c r="WS6" s="65"/>
      <c r="WT6" s="65"/>
      <c r="WU6" s="65"/>
      <c r="WV6" s="65"/>
      <c r="WW6" s="65"/>
      <c r="WX6" s="65"/>
      <c r="WY6" s="65"/>
      <c r="WZ6" s="65"/>
      <c r="XA6" s="65"/>
      <c r="XB6" s="65"/>
      <c r="XC6" s="65"/>
      <c r="XD6" s="65"/>
      <c r="XE6" s="65"/>
      <c r="XF6" s="65"/>
      <c r="XG6" s="65"/>
      <c r="XH6" s="65"/>
      <c r="XI6" s="65"/>
      <c r="XJ6" s="65"/>
      <c r="XK6" s="65"/>
      <c r="XL6" s="65"/>
      <c r="XM6" s="65"/>
      <c r="XN6" s="65"/>
      <c r="XO6" s="65"/>
      <c r="XP6" s="65"/>
      <c r="XQ6" s="65"/>
      <c r="XR6" s="65"/>
      <c r="XS6" s="65"/>
      <c r="XT6" s="65"/>
      <c r="XU6" s="65"/>
      <c r="XV6" s="65"/>
      <c r="XW6" s="65"/>
      <c r="XX6" s="65"/>
      <c r="XY6" s="65"/>
      <c r="XZ6" s="65"/>
      <c r="YA6" s="65"/>
      <c r="YB6" s="65"/>
      <c r="YC6" s="65"/>
      <c r="YD6" s="65"/>
      <c r="YE6" s="65"/>
      <c r="YF6" s="65"/>
      <c r="YG6" s="65"/>
      <c r="YH6" s="65"/>
      <c r="YI6" s="65"/>
      <c r="YJ6" s="65"/>
      <c r="YK6" s="65"/>
      <c r="YL6" s="65"/>
      <c r="YM6" s="65"/>
      <c r="YN6" s="65"/>
      <c r="YO6" s="65"/>
      <c r="YP6" s="65"/>
      <c r="YQ6" s="65"/>
      <c r="YR6" s="65"/>
      <c r="YS6" s="65"/>
      <c r="YT6" s="65"/>
      <c r="YU6" s="65"/>
      <c r="YV6" s="65"/>
      <c r="YW6" s="65"/>
      <c r="YX6" s="65"/>
      <c r="YY6" s="65"/>
      <c r="YZ6" s="65"/>
      <c r="ZA6" s="65"/>
      <c r="ZB6" s="65"/>
      <c r="ZC6" s="65"/>
      <c r="ZD6" s="65"/>
      <c r="ZE6" s="65"/>
      <c r="ZF6" s="65"/>
      <c r="ZG6" s="65"/>
      <c r="ZH6" s="65"/>
      <c r="ZI6" s="65"/>
      <c r="ZJ6" s="65"/>
      <c r="ZK6" s="65"/>
      <c r="ZL6" s="65"/>
      <c r="ZM6" s="65"/>
      <c r="ZN6" s="65"/>
      <c r="ZO6" s="65"/>
      <c r="ZP6" s="65"/>
      <c r="ZQ6" s="65"/>
      <c r="ZR6" s="65"/>
      <c r="ZS6" s="65"/>
      <c r="ZT6" s="65"/>
      <c r="ZU6" s="65"/>
      <c r="ZV6" s="65"/>
      <c r="ZW6" s="65"/>
      <c r="ZX6" s="65"/>
      <c r="ZY6" s="65"/>
      <c r="ZZ6" s="65"/>
      <c r="AAA6" s="65"/>
      <c r="AAB6" s="65"/>
      <c r="AAC6" s="65"/>
      <c r="AAD6" s="65"/>
      <c r="AAE6" s="65"/>
      <c r="AAF6" s="65"/>
      <c r="AAG6" s="65"/>
      <c r="AAH6" s="65"/>
      <c r="AAI6" s="65"/>
      <c r="AAJ6" s="65"/>
      <c r="AAK6" s="65"/>
      <c r="AAL6" s="65"/>
      <c r="AAM6" s="65"/>
      <c r="AAN6" s="65"/>
      <c r="AAO6" s="65"/>
      <c r="AAP6" s="65"/>
      <c r="AAQ6" s="65"/>
      <c r="AAR6" s="65"/>
      <c r="AAS6" s="65"/>
      <c r="AAT6" s="65"/>
      <c r="AAU6" s="65"/>
      <c r="AAV6" s="65"/>
      <c r="AAW6" s="65"/>
      <c r="AAX6" s="65"/>
      <c r="AAY6" s="65"/>
      <c r="AAZ6" s="65"/>
      <c r="ABA6" s="65"/>
      <c r="ABB6" s="65"/>
      <c r="ABC6" s="65"/>
      <c r="ABD6" s="65"/>
      <c r="ABE6" s="65"/>
      <c r="ABF6" s="65"/>
      <c r="ABG6" s="65"/>
      <c r="ABH6" s="65"/>
      <c r="ABI6" s="65"/>
      <c r="ABJ6" s="65"/>
      <c r="ABK6" s="65"/>
      <c r="ABL6" s="65"/>
      <c r="ABM6" s="65"/>
      <c r="ABN6" s="65"/>
      <c r="ABO6" s="65"/>
      <c r="ABP6" s="65"/>
      <c r="ABQ6" s="65"/>
      <c r="ABR6" s="65"/>
      <c r="ABS6" s="65"/>
      <c r="ABT6" s="65"/>
      <c r="ABU6" s="65"/>
      <c r="ABV6" s="65"/>
      <c r="ABW6" s="65"/>
      <c r="ABX6" s="65"/>
      <c r="ABY6" s="65"/>
      <c r="ABZ6" s="65"/>
      <c r="ACA6" s="65"/>
      <c r="ACB6" s="65"/>
      <c r="ACC6" s="65"/>
      <c r="ACD6" s="65"/>
      <c r="ACE6" s="65"/>
      <c r="ACF6" s="65"/>
      <c r="ACG6" s="65"/>
      <c r="ACH6" s="65"/>
      <c r="ACI6" s="65"/>
      <c r="ACJ6" s="65"/>
      <c r="ACK6" s="65"/>
      <c r="ACL6" s="65"/>
      <c r="ACM6" s="65"/>
      <c r="ACN6" s="65"/>
      <c r="ACO6" s="65"/>
      <c r="ACP6" s="65"/>
      <c r="ACQ6" s="65"/>
      <c r="ACR6" s="65"/>
      <c r="ACS6" s="65"/>
      <c r="ACT6" s="65"/>
      <c r="ACU6" s="65"/>
      <c r="ACV6" s="65"/>
      <c r="ACW6" s="65"/>
      <c r="ACX6" s="65"/>
      <c r="ACY6" s="65"/>
      <c r="ACZ6" s="65"/>
      <c r="ADA6" s="65"/>
      <c r="ADB6" s="65"/>
      <c r="ADC6" s="65"/>
      <c r="ADD6" s="65"/>
      <c r="ADE6" s="65"/>
      <c r="ADF6" s="65"/>
      <c r="ADG6" s="65"/>
      <c r="ADH6" s="65"/>
      <c r="ADI6" s="65"/>
      <c r="ADJ6" s="65"/>
      <c r="ADK6" s="65"/>
      <c r="ADL6" s="65"/>
      <c r="ADM6" s="65"/>
      <c r="ADN6" s="65"/>
      <c r="ADO6" s="65"/>
      <c r="ADP6" s="65"/>
      <c r="ADQ6" s="65"/>
      <c r="ADR6" s="65"/>
      <c r="ADS6" s="65"/>
      <c r="ADT6" s="65"/>
      <c r="ADU6" s="65"/>
      <c r="ADV6" s="65"/>
      <c r="ADW6" s="65"/>
      <c r="ADX6" s="65"/>
      <c r="ADY6" s="65"/>
      <c r="ADZ6" s="65"/>
      <c r="AEA6" s="65"/>
      <c r="AEB6" s="65"/>
      <c r="AEC6" s="65"/>
      <c r="AED6" s="65"/>
      <c r="AEE6" s="65"/>
      <c r="AEF6" s="65"/>
      <c r="AEG6" s="65"/>
      <c r="AEH6" s="65"/>
      <c r="AEI6" s="65"/>
      <c r="AEJ6" s="65"/>
      <c r="AEK6" s="65"/>
      <c r="AEL6" s="65"/>
      <c r="AEM6" s="65"/>
      <c r="AEN6" s="65"/>
      <c r="AEO6" s="65"/>
      <c r="AEP6" s="65"/>
      <c r="AEQ6" s="65"/>
      <c r="AER6" s="65"/>
      <c r="AES6" s="65"/>
      <c r="AET6" s="65"/>
      <c r="AEU6" s="65"/>
      <c r="AEV6" s="65"/>
      <c r="AEW6" s="65"/>
      <c r="AEX6" s="65"/>
      <c r="AEY6" s="65"/>
      <c r="AEZ6" s="65"/>
      <c r="AFA6" s="65"/>
      <c r="AFB6" s="65"/>
      <c r="AFC6" s="65"/>
      <c r="AFD6" s="65"/>
      <c r="AFE6" s="65"/>
      <c r="AFF6" s="65"/>
      <c r="AFG6" s="65"/>
      <c r="AFH6" s="65"/>
      <c r="AFI6" s="65"/>
      <c r="AFJ6" s="65"/>
      <c r="AFK6" s="65"/>
      <c r="AFL6" s="65"/>
      <c r="AFM6" s="65"/>
      <c r="AFN6" s="65"/>
      <c r="AFO6" s="65"/>
      <c r="AFP6" s="65"/>
      <c r="AFQ6" s="65"/>
      <c r="AFR6" s="65"/>
      <c r="AFS6" s="65"/>
      <c r="AFT6" s="65"/>
      <c r="AFU6" s="65"/>
      <c r="AFV6" s="65"/>
      <c r="AFW6" s="65"/>
      <c r="AFX6" s="65"/>
      <c r="AFY6" s="65"/>
      <c r="AFZ6" s="65"/>
      <c r="AGA6" s="65"/>
      <c r="AGB6" s="65"/>
      <c r="AGC6" s="65"/>
      <c r="AGD6" s="65"/>
      <c r="AGE6" s="65"/>
      <c r="AGF6" s="65"/>
      <c r="AGG6" s="65"/>
      <c r="AGH6" s="65"/>
      <c r="AGI6" s="65"/>
      <c r="AGJ6" s="65"/>
      <c r="AGK6" s="65"/>
      <c r="AGL6" s="65"/>
      <c r="AGM6" s="65"/>
      <c r="AGN6" s="65"/>
      <c r="AGO6" s="65"/>
      <c r="AGP6" s="65"/>
      <c r="AGQ6" s="65"/>
      <c r="AGR6" s="65"/>
      <c r="AGS6" s="65"/>
      <c r="AGT6" s="65"/>
      <c r="AGU6" s="65"/>
      <c r="AGV6" s="65"/>
      <c r="AGW6" s="65"/>
      <c r="AGX6" s="65"/>
      <c r="AGY6" s="65"/>
      <c r="AGZ6" s="65"/>
      <c r="AHA6" s="65"/>
      <c r="AHB6" s="65"/>
      <c r="AHC6" s="65"/>
      <c r="AHD6" s="65"/>
      <c r="AHE6" s="65"/>
      <c r="AHF6" s="65"/>
      <c r="AHG6" s="65"/>
      <c r="AHH6" s="65"/>
      <c r="AHI6" s="65"/>
      <c r="AHJ6" s="65"/>
      <c r="AHK6" s="65"/>
      <c r="AHL6" s="65"/>
      <c r="AHM6" s="65"/>
      <c r="AHN6" s="65"/>
      <c r="AHO6" s="65"/>
      <c r="AHP6" s="65"/>
      <c r="AHQ6" s="65"/>
      <c r="AHR6" s="65"/>
      <c r="AHS6" s="65"/>
      <c r="AHT6" s="65"/>
      <c r="AHU6" s="65"/>
      <c r="AHV6" s="65"/>
      <c r="AHW6" s="65"/>
      <c r="AHX6" s="65"/>
      <c r="AHY6" s="65"/>
      <c r="AHZ6" s="65"/>
      <c r="AIA6" s="65"/>
      <c r="AIB6" s="65"/>
      <c r="AIC6" s="65"/>
      <c r="AID6" s="65"/>
      <c r="AIE6" s="65"/>
      <c r="AIF6" s="65"/>
      <c r="AIG6" s="65"/>
      <c r="AIH6" s="65"/>
      <c r="AII6" s="65"/>
      <c r="AIJ6" s="65"/>
      <c r="AIK6" s="65"/>
      <c r="AIL6" s="65"/>
      <c r="AIM6" s="65"/>
      <c r="AIN6" s="65"/>
      <c r="AIO6" s="65"/>
      <c r="AIP6" s="65"/>
      <c r="AIQ6" s="65"/>
      <c r="AIR6" s="65"/>
      <c r="AIS6" s="65"/>
      <c r="AIT6" s="65"/>
      <c r="AIU6" s="65"/>
      <c r="AIV6" s="65"/>
      <c r="AIW6" s="65"/>
      <c r="AIX6" s="65"/>
      <c r="AIY6" s="65"/>
      <c r="AIZ6" s="65"/>
      <c r="AJA6" s="65"/>
      <c r="AJB6" s="65"/>
      <c r="AJC6" s="65"/>
      <c r="AJD6" s="65"/>
      <c r="AJE6" s="65"/>
      <c r="AJF6" s="65"/>
      <c r="AJG6" s="65"/>
      <c r="AJH6" s="65"/>
      <c r="AJI6" s="65"/>
    </row>
    <row r="7" spans="1:945" s="65" customFormat="1" ht="12" x14ac:dyDescent="0.2">
      <c r="A7" s="50"/>
      <c r="B7" s="51"/>
      <c r="C7" s="52"/>
      <c r="D7" s="76"/>
      <c r="E7" s="73"/>
      <c r="F7" s="74"/>
      <c r="G7" s="74"/>
      <c r="H7" s="74"/>
      <c r="I7" s="56"/>
      <c r="J7" s="56"/>
      <c r="K7" s="57"/>
      <c r="L7" s="58"/>
      <c r="M7" s="59"/>
      <c r="N7" s="60" t="s">
        <v>154</v>
      </c>
      <c r="O7" s="61">
        <v>45413</v>
      </c>
      <c r="P7" s="77"/>
      <c r="Q7" s="78"/>
      <c r="R7" s="70" t="s">
        <v>155</v>
      </c>
      <c r="S7" s="71">
        <f>T151</f>
        <v>3089.3715282798034</v>
      </c>
      <c r="T7" s="72">
        <f>S7/$S$8</f>
        <v>7.3112289130071902E-3</v>
      </c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  <c r="IT7" s="75"/>
      <c r="IU7" s="75"/>
      <c r="IV7" s="75"/>
      <c r="IW7" s="75"/>
      <c r="IX7" s="75"/>
      <c r="IY7" s="75"/>
      <c r="IZ7" s="75"/>
      <c r="JA7" s="75"/>
      <c r="JB7" s="75"/>
      <c r="JC7" s="75"/>
      <c r="JD7" s="75"/>
      <c r="JE7" s="75"/>
      <c r="JF7" s="75"/>
      <c r="JG7" s="75"/>
      <c r="JH7" s="75"/>
      <c r="JI7" s="75"/>
      <c r="JJ7" s="75"/>
      <c r="JK7" s="75"/>
      <c r="JL7" s="75"/>
      <c r="JM7" s="75"/>
      <c r="JN7" s="75"/>
      <c r="JO7" s="75"/>
      <c r="JP7" s="75"/>
      <c r="JQ7" s="75"/>
      <c r="JR7" s="75"/>
      <c r="JS7" s="75"/>
      <c r="JT7" s="75"/>
      <c r="JU7" s="75"/>
      <c r="JV7" s="75"/>
      <c r="JW7" s="75"/>
      <c r="JX7" s="75"/>
      <c r="JY7" s="75"/>
      <c r="JZ7" s="75"/>
      <c r="KA7" s="75"/>
      <c r="KB7" s="75"/>
      <c r="KC7" s="75"/>
      <c r="KD7" s="75"/>
      <c r="KE7" s="75"/>
      <c r="KF7" s="75"/>
      <c r="KG7" s="75"/>
      <c r="KH7" s="75"/>
      <c r="KI7" s="75"/>
      <c r="KJ7" s="75"/>
      <c r="KK7" s="75"/>
      <c r="KL7" s="75"/>
      <c r="KM7" s="75"/>
      <c r="KN7" s="75"/>
      <c r="KO7" s="75"/>
      <c r="KP7" s="75"/>
      <c r="KQ7" s="75"/>
      <c r="KR7" s="75"/>
      <c r="KS7" s="75"/>
      <c r="KT7" s="75"/>
      <c r="KU7" s="75"/>
      <c r="KV7" s="75"/>
      <c r="KW7" s="75"/>
      <c r="KX7" s="75"/>
      <c r="KY7" s="75"/>
      <c r="KZ7" s="75"/>
      <c r="LA7" s="75"/>
      <c r="LB7" s="75"/>
      <c r="LC7" s="75"/>
      <c r="LD7" s="75"/>
      <c r="LE7" s="75"/>
      <c r="LF7" s="75"/>
      <c r="LG7" s="75"/>
      <c r="LH7" s="75"/>
      <c r="LI7" s="75"/>
      <c r="LJ7" s="75"/>
      <c r="LK7" s="75"/>
      <c r="LL7" s="75"/>
      <c r="LM7" s="75"/>
      <c r="LN7" s="75"/>
      <c r="LO7" s="75"/>
      <c r="LP7" s="75"/>
      <c r="LQ7" s="75"/>
      <c r="LR7" s="75"/>
      <c r="LS7" s="75"/>
      <c r="LT7" s="75"/>
      <c r="LU7" s="75"/>
      <c r="LV7" s="75"/>
      <c r="LW7" s="75"/>
      <c r="LX7" s="75"/>
      <c r="LY7" s="75"/>
      <c r="LZ7" s="75"/>
      <c r="MA7" s="75"/>
      <c r="MB7" s="75"/>
      <c r="MC7" s="75"/>
      <c r="MD7" s="75"/>
      <c r="ME7" s="75"/>
      <c r="MF7" s="75"/>
      <c r="MG7" s="75"/>
      <c r="MH7" s="75"/>
      <c r="MI7" s="75"/>
      <c r="MJ7" s="75"/>
      <c r="MK7" s="75"/>
      <c r="ML7" s="75"/>
      <c r="MM7" s="75"/>
      <c r="MN7" s="75"/>
      <c r="MO7" s="75"/>
      <c r="MP7" s="75"/>
      <c r="MQ7" s="75"/>
      <c r="MR7" s="75"/>
      <c r="MS7" s="75"/>
      <c r="MT7" s="75"/>
      <c r="MU7" s="75"/>
      <c r="MV7" s="75"/>
      <c r="MW7" s="75"/>
      <c r="MX7" s="75"/>
      <c r="MY7" s="75"/>
      <c r="MZ7" s="75"/>
      <c r="NA7" s="75"/>
      <c r="NB7" s="75"/>
      <c r="NC7" s="75"/>
      <c r="ND7" s="75"/>
      <c r="NE7" s="75"/>
      <c r="NF7" s="75"/>
      <c r="NG7" s="75"/>
      <c r="NH7" s="75"/>
      <c r="NI7" s="75"/>
      <c r="NJ7" s="75"/>
      <c r="NK7" s="75"/>
      <c r="NL7" s="75"/>
      <c r="NM7" s="75"/>
      <c r="NN7" s="75"/>
      <c r="NO7" s="75"/>
      <c r="NP7" s="75"/>
      <c r="NQ7" s="75"/>
      <c r="NR7" s="75"/>
      <c r="NS7" s="75"/>
      <c r="NT7" s="75"/>
      <c r="NU7" s="75"/>
      <c r="NV7" s="75"/>
      <c r="NW7" s="75"/>
      <c r="NX7" s="75"/>
      <c r="NY7" s="75"/>
      <c r="NZ7" s="75"/>
      <c r="OA7" s="75"/>
      <c r="OB7" s="75"/>
      <c r="OC7" s="75"/>
      <c r="OD7" s="75"/>
      <c r="OE7" s="75"/>
      <c r="OF7" s="75"/>
      <c r="OG7" s="75"/>
      <c r="OH7" s="75"/>
      <c r="OI7" s="75"/>
      <c r="OJ7" s="75"/>
      <c r="OK7" s="75"/>
      <c r="OL7" s="75"/>
      <c r="OM7" s="75"/>
      <c r="ON7" s="75"/>
      <c r="OO7" s="75"/>
      <c r="OP7" s="75"/>
      <c r="OQ7" s="75"/>
      <c r="OR7" s="75"/>
      <c r="OS7" s="75"/>
      <c r="OT7" s="75"/>
      <c r="OU7" s="75"/>
      <c r="OV7" s="75"/>
      <c r="OW7" s="75"/>
      <c r="OX7" s="75"/>
      <c r="OY7" s="75"/>
      <c r="OZ7" s="75"/>
      <c r="PA7" s="75"/>
      <c r="PB7" s="75"/>
      <c r="PC7" s="75"/>
      <c r="PD7" s="75"/>
      <c r="PE7" s="75"/>
      <c r="PF7" s="75"/>
      <c r="PG7" s="75"/>
      <c r="PH7" s="75"/>
      <c r="PI7" s="75"/>
      <c r="PJ7" s="75"/>
      <c r="PK7" s="75"/>
      <c r="PL7" s="75"/>
      <c r="PM7" s="75"/>
      <c r="PN7" s="75"/>
      <c r="PO7" s="75"/>
      <c r="PP7" s="75"/>
      <c r="PQ7" s="75"/>
      <c r="PR7" s="75"/>
      <c r="PS7" s="75"/>
      <c r="PT7" s="75"/>
      <c r="PU7" s="75"/>
      <c r="PV7" s="75"/>
      <c r="PW7" s="75"/>
      <c r="PX7" s="75"/>
      <c r="PY7" s="75"/>
      <c r="PZ7" s="75"/>
      <c r="QA7" s="75"/>
      <c r="QB7" s="75"/>
      <c r="QC7" s="75"/>
      <c r="QD7" s="75"/>
      <c r="QE7" s="75"/>
      <c r="QF7" s="75"/>
      <c r="QG7" s="75"/>
      <c r="QH7" s="75"/>
      <c r="QI7" s="75"/>
      <c r="QJ7" s="75"/>
      <c r="QK7" s="75"/>
      <c r="QL7" s="75"/>
      <c r="QM7" s="75"/>
      <c r="QN7" s="75"/>
      <c r="QO7" s="75"/>
      <c r="QP7" s="75"/>
      <c r="QQ7" s="75"/>
      <c r="QR7" s="75"/>
      <c r="QS7" s="75"/>
      <c r="QT7" s="75"/>
      <c r="QU7" s="75"/>
      <c r="QV7" s="75"/>
      <c r="QW7" s="75"/>
      <c r="QX7" s="75"/>
      <c r="QY7" s="75"/>
      <c r="QZ7" s="75"/>
      <c r="RA7" s="75"/>
      <c r="RB7" s="75"/>
      <c r="RC7" s="75"/>
      <c r="RD7" s="75"/>
      <c r="RE7" s="75"/>
      <c r="RF7" s="75"/>
      <c r="RG7" s="75"/>
      <c r="RH7" s="75"/>
      <c r="RI7" s="75"/>
      <c r="RJ7" s="75"/>
      <c r="RK7" s="75"/>
      <c r="RL7" s="75"/>
      <c r="RM7" s="75"/>
      <c r="RN7" s="75"/>
      <c r="RO7" s="75"/>
      <c r="RP7" s="75"/>
      <c r="RQ7" s="75"/>
      <c r="RR7" s="75"/>
      <c r="RS7" s="75"/>
      <c r="RT7" s="75"/>
      <c r="RU7" s="75"/>
      <c r="RV7" s="75"/>
      <c r="RW7" s="75"/>
      <c r="RX7" s="75"/>
      <c r="RY7" s="75"/>
      <c r="RZ7" s="75"/>
      <c r="SA7" s="75"/>
      <c r="SB7" s="75"/>
      <c r="SC7" s="75"/>
      <c r="SD7" s="75"/>
      <c r="SE7" s="75"/>
      <c r="SF7" s="75"/>
      <c r="SG7" s="75"/>
      <c r="SH7" s="75"/>
      <c r="SI7" s="75"/>
      <c r="SJ7" s="75"/>
      <c r="SK7" s="75"/>
      <c r="SL7" s="75"/>
      <c r="SM7" s="75"/>
      <c r="SN7" s="75"/>
      <c r="SO7" s="75"/>
      <c r="SP7" s="75"/>
      <c r="SQ7" s="75"/>
      <c r="SR7" s="75"/>
      <c r="SS7" s="75"/>
      <c r="ST7" s="75"/>
      <c r="SU7" s="75"/>
      <c r="SV7" s="75"/>
      <c r="SW7" s="75"/>
      <c r="SX7" s="75"/>
      <c r="SY7" s="75"/>
      <c r="SZ7" s="75"/>
      <c r="TA7" s="75"/>
      <c r="TB7" s="75"/>
      <c r="TC7" s="75"/>
      <c r="TD7" s="75"/>
      <c r="TE7" s="75"/>
      <c r="TF7" s="75"/>
      <c r="TG7" s="75"/>
      <c r="TH7" s="75"/>
      <c r="TI7" s="75"/>
      <c r="TJ7" s="75"/>
      <c r="TK7" s="75"/>
      <c r="TL7" s="75"/>
      <c r="TM7" s="75"/>
      <c r="TN7" s="75"/>
      <c r="TO7" s="75"/>
      <c r="TP7" s="75"/>
      <c r="TQ7" s="75"/>
      <c r="TR7" s="75"/>
      <c r="TS7" s="75"/>
      <c r="TT7" s="75"/>
      <c r="TU7" s="75"/>
      <c r="TV7" s="75"/>
      <c r="TW7" s="75"/>
      <c r="TX7" s="75"/>
      <c r="TY7" s="75"/>
      <c r="TZ7" s="75"/>
      <c r="UA7" s="75"/>
      <c r="UB7" s="75"/>
      <c r="UC7" s="75"/>
      <c r="UD7" s="75"/>
      <c r="UE7" s="75"/>
      <c r="UF7" s="75"/>
      <c r="UG7" s="75"/>
      <c r="UH7" s="75"/>
      <c r="UI7" s="75"/>
      <c r="UJ7" s="75"/>
      <c r="UK7" s="75"/>
      <c r="UL7" s="75"/>
      <c r="UM7" s="75"/>
      <c r="UN7" s="75"/>
      <c r="UO7" s="75"/>
      <c r="UP7" s="75"/>
      <c r="UQ7" s="75"/>
      <c r="UR7" s="75"/>
      <c r="US7" s="75"/>
      <c r="UT7" s="75"/>
      <c r="UU7" s="75"/>
      <c r="UV7" s="75"/>
      <c r="UW7" s="75"/>
      <c r="UX7" s="75"/>
      <c r="UY7" s="75"/>
      <c r="UZ7" s="75"/>
      <c r="VA7" s="75"/>
      <c r="VB7" s="75"/>
      <c r="VC7" s="75"/>
      <c r="VD7" s="75"/>
      <c r="VE7" s="75"/>
      <c r="VF7" s="75"/>
      <c r="VG7" s="75"/>
      <c r="VH7" s="75"/>
      <c r="VI7" s="75"/>
      <c r="VJ7" s="75"/>
      <c r="VK7" s="75"/>
      <c r="VL7" s="75"/>
      <c r="VM7" s="75"/>
      <c r="VN7" s="75"/>
      <c r="VO7" s="75"/>
      <c r="VP7" s="75"/>
      <c r="VQ7" s="75"/>
      <c r="VR7" s="75"/>
      <c r="VS7" s="75"/>
      <c r="VT7" s="75"/>
      <c r="VU7" s="75"/>
      <c r="VV7" s="75"/>
      <c r="VW7" s="75"/>
      <c r="VX7" s="75"/>
      <c r="VY7" s="75"/>
      <c r="VZ7" s="75"/>
      <c r="WA7" s="75"/>
      <c r="WB7" s="75"/>
      <c r="WC7" s="75"/>
      <c r="WD7" s="75"/>
      <c r="WE7" s="75"/>
      <c r="WF7" s="75"/>
      <c r="WG7" s="75"/>
      <c r="WH7" s="75"/>
      <c r="WI7" s="75"/>
      <c r="WJ7" s="75"/>
      <c r="WK7" s="75"/>
      <c r="WL7" s="75"/>
      <c r="WM7" s="75"/>
      <c r="WN7" s="75"/>
      <c r="WO7" s="75"/>
      <c r="WP7" s="75"/>
      <c r="WQ7" s="75"/>
      <c r="WR7" s="75"/>
      <c r="WS7" s="75"/>
      <c r="WT7" s="75"/>
      <c r="WU7" s="75"/>
      <c r="WV7" s="75"/>
      <c r="WW7" s="75"/>
      <c r="WX7" s="75"/>
      <c r="WY7" s="75"/>
      <c r="WZ7" s="75"/>
      <c r="XA7" s="75"/>
      <c r="XB7" s="75"/>
      <c r="XC7" s="75"/>
      <c r="XD7" s="75"/>
      <c r="XE7" s="75"/>
      <c r="XF7" s="75"/>
      <c r="XG7" s="75"/>
      <c r="XH7" s="75"/>
      <c r="XI7" s="75"/>
      <c r="XJ7" s="75"/>
      <c r="XK7" s="75"/>
      <c r="XL7" s="75"/>
      <c r="XM7" s="75"/>
      <c r="XN7" s="75"/>
      <c r="XO7" s="75"/>
      <c r="XP7" s="75"/>
      <c r="XQ7" s="75"/>
      <c r="XR7" s="75"/>
      <c r="XS7" s="75"/>
      <c r="XT7" s="75"/>
      <c r="XU7" s="75"/>
      <c r="XV7" s="75"/>
      <c r="XW7" s="75"/>
      <c r="XX7" s="75"/>
      <c r="XY7" s="75"/>
      <c r="XZ7" s="75"/>
      <c r="YA7" s="75"/>
      <c r="YB7" s="75"/>
      <c r="YC7" s="75"/>
      <c r="YD7" s="75"/>
      <c r="YE7" s="75"/>
      <c r="YF7" s="75"/>
      <c r="YG7" s="75"/>
      <c r="YH7" s="75"/>
      <c r="YI7" s="75"/>
      <c r="YJ7" s="75"/>
      <c r="YK7" s="75"/>
      <c r="YL7" s="75"/>
      <c r="YM7" s="75"/>
      <c r="YN7" s="75"/>
      <c r="YO7" s="75"/>
      <c r="YP7" s="75"/>
      <c r="YQ7" s="75"/>
      <c r="YR7" s="75"/>
      <c r="YS7" s="75"/>
      <c r="YT7" s="75"/>
      <c r="YU7" s="75"/>
      <c r="YV7" s="75"/>
      <c r="YW7" s="75"/>
      <c r="YX7" s="75"/>
      <c r="YY7" s="75"/>
      <c r="YZ7" s="75"/>
      <c r="ZA7" s="75"/>
      <c r="ZB7" s="75"/>
      <c r="ZC7" s="75"/>
      <c r="ZD7" s="75"/>
      <c r="ZE7" s="75"/>
      <c r="ZF7" s="75"/>
      <c r="ZG7" s="75"/>
      <c r="ZH7" s="75"/>
      <c r="ZI7" s="75"/>
      <c r="ZJ7" s="75"/>
      <c r="ZK7" s="75"/>
      <c r="ZL7" s="75"/>
      <c r="ZM7" s="75"/>
      <c r="ZN7" s="75"/>
      <c r="ZO7" s="75"/>
      <c r="ZP7" s="75"/>
      <c r="ZQ7" s="75"/>
      <c r="ZR7" s="75"/>
      <c r="ZS7" s="75"/>
      <c r="ZT7" s="75"/>
      <c r="ZU7" s="75"/>
      <c r="ZV7" s="75"/>
      <c r="ZW7" s="75"/>
      <c r="ZX7" s="75"/>
      <c r="ZY7" s="75"/>
      <c r="ZZ7" s="75"/>
      <c r="AAA7" s="75"/>
      <c r="AAB7" s="75"/>
      <c r="AAC7" s="75"/>
      <c r="AAD7" s="75"/>
      <c r="AAE7" s="75"/>
      <c r="AAF7" s="75"/>
      <c r="AAG7" s="75"/>
      <c r="AAH7" s="75"/>
      <c r="AAI7" s="75"/>
      <c r="AAJ7" s="75"/>
      <c r="AAK7" s="75"/>
      <c r="AAL7" s="75"/>
      <c r="AAM7" s="75"/>
      <c r="AAN7" s="75"/>
      <c r="AAO7" s="75"/>
      <c r="AAP7" s="75"/>
      <c r="AAQ7" s="75"/>
      <c r="AAR7" s="75"/>
      <c r="AAS7" s="75"/>
      <c r="AAT7" s="75"/>
      <c r="AAU7" s="75"/>
      <c r="AAV7" s="75"/>
      <c r="AAW7" s="75"/>
      <c r="AAX7" s="75"/>
      <c r="AAY7" s="75"/>
      <c r="AAZ7" s="75"/>
      <c r="ABA7" s="75"/>
      <c r="ABB7" s="75"/>
      <c r="ABC7" s="75"/>
      <c r="ABD7" s="75"/>
      <c r="ABE7" s="75"/>
      <c r="ABF7" s="75"/>
      <c r="ABG7" s="75"/>
      <c r="ABH7" s="75"/>
      <c r="ABI7" s="75"/>
      <c r="ABJ7" s="75"/>
      <c r="ABK7" s="75"/>
      <c r="ABL7" s="75"/>
      <c r="ABM7" s="75"/>
      <c r="ABN7" s="75"/>
      <c r="ABO7" s="75"/>
      <c r="ABP7" s="75"/>
      <c r="ABQ7" s="75"/>
      <c r="ABR7" s="75"/>
      <c r="ABS7" s="75"/>
      <c r="ABT7" s="75"/>
      <c r="ABU7" s="75"/>
      <c r="ABV7" s="75"/>
      <c r="ABW7" s="75"/>
      <c r="ABX7" s="75"/>
      <c r="ABY7" s="75"/>
      <c r="ABZ7" s="75"/>
      <c r="ACA7" s="75"/>
      <c r="ACB7" s="75"/>
      <c r="ACC7" s="75"/>
      <c r="ACD7" s="75"/>
      <c r="ACE7" s="75"/>
      <c r="ACF7" s="75"/>
      <c r="ACG7" s="75"/>
      <c r="ACH7" s="75"/>
      <c r="ACI7" s="75"/>
      <c r="ACJ7" s="75"/>
      <c r="ACK7" s="75"/>
      <c r="ACL7" s="75"/>
      <c r="ACM7" s="75"/>
      <c r="ACN7" s="75"/>
      <c r="ACO7" s="75"/>
      <c r="ACP7" s="75"/>
      <c r="ACQ7" s="75"/>
      <c r="ACR7" s="75"/>
      <c r="ACS7" s="75"/>
      <c r="ACT7" s="75"/>
      <c r="ACU7" s="75"/>
      <c r="ACV7" s="75"/>
      <c r="ACW7" s="75"/>
      <c r="ACX7" s="75"/>
      <c r="ACY7" s="75"/>
      <c r="ACZ7" s="75"/>
      <c r="ADA7" s="75"/>
      <c r="ADB7" s="75"/>
      <c r="ADC7" s="75"/>
      <c r="ADD7" s="75"/>
      <c r="ADE7" s="75"/>
      <c r="ADF7" s="75"/>
      <c r="ADG7" s="75"/>
      <c r="ADH7" s="75"/>
      <c r="ADI7" s="75"/>
      <c r="ADJ7" s="75"/>
      <c r="ADK7" s="75"/>
      <c r="ADL7" s="75"/>
      <c r="ADM7" s="75"/>
      <c r="ADN7" s="75"/>
      <c r="ADO7" s="75"/>
      <c r="ADP7" s="75"/>
      <c r="ADQ7" s="75"/>
      <c r="ADR7" s="75"/>
      <c r="ADS7" s="75"/>
      <c r="ADT7" s="75"/>
      <c r="ADU7" s="75"/>
      <c r="ADV7" s="75"/>
      <c r="ADW7" s="75"/>
      <c r="ADX7" s="75"/>
      <c r="ADY7" s="75"/>
      <c r="ADZ7" s="75"/>
      <c r="AEA7" s="75"/>
      <c r="AEB7" s="75"/>
      <c r="AEC7" s="75"/>
      <c r="AED7" s="75"/>
      <c r="AEE7" s="75"/>
      <c r="AEF7" s="75"/>
      <c r="AEG7" s="75"/>
      <c r="AEH7" s="75"/>
      <c r="AEI7" s="75"/>
      <c r="AEJ7" s="75"/>
      <c r="AEK7" s="75"/>
      <c r="AEL7" s="75"/>
      <c r="AEM7" s="75"/>
      <c r="AEN7" s="75"/>
      <c r="AEO7" s="75"/>
      <c r="AEP7" s="75"/>
      <c r="AEQ7" s="75"/>
      <c r="AER7" s="75"/>
      <c r="AES7" s="75"/>
      <c r="AET7" s="75"/>
      <c r="AEU7" s="75"/>
      <c r="AEV7" s="75"/>
      <c r="AEW7" s="75"/>
      <c r="AEX7" s="75"/>
      <c r="AEY7" s="75"/>
      <c r="AEZ7" s="75"/>
      <c r="AFA7" s="75"/>
      <c r="AFB7" s="75"/>
      <c r="AFC7" s="75"/>
      <c r="AFD7" s="75"/>
      <c r="AFE7" s="75"/>
      <c r="AFF7" s="75"/>
      <c r="AFG7" s="75"/>
      <c r="AFH7" s="75"/>
      <c r="AFI7" s="75"/>
      <c r="AFJ7" s="75"/>
      <c r="AFK7" s="75"/>
      <c r="AFL7" s="75"/>
      <c r="AFM7" s="75"/>
      <c r="AFN7" s="75"/>
      <c r="AFO7" s="75"/>
      <c r="AFP7" s="75"/>
      <c r="AFQ7" s="75"/>
      <c r="AFR7" s="75"/>
      <c r="AFS7" s="75"/>
      <c r="AFT7" s="75"/>
      <c r="AFU7" s="75"/>
      <c r="AFV7" s="75"/>
      <c r="AFW7" s="75"/>
      <c r="AFX7" s="75"/>
      <c r="AFY7" s="75"/>
      <c r="AFZ7" s="75"/>
      <c r="AGA7" s="75"/>
      <c r="AGB7" s="75"/>
      <c r="AGC7" s="75"/>
      <c r="AGD7" s="75"/>
      <c r="AGE7" s="75"/>
      <c r="AGF7" s="75"/>
      <c r="AGG7" s="75"/>
      <c r="AGH7" s="75"/>
      <c r="AGI7" s="75"/>
      <c r="AGJ7" s="75"/>
      <c r="AGK7" s="75"/>
      <c r="AGL7" s="75"/>
      <c r="AGM7" s="75"/>
      <c r="AGN7" s="75"/>
      <c r="AGO7" s="75"/>
      <c r="AGP7" s="75"/>
      <c r="AGQ7" s="75"/>
      <c r="AGR7" s="75"/>
      <c r="AGS7" s="75"/>
      <c r="AGT7" s="75"/>
      <c r="AGU7" s="75"/>
      <c r="AGV7" s="75"/>
      <c r="AGW7" s="75"/>
      <c r="AGX7" s="75"/>
      <c r="AGY7" s="75"/>
      <c r="AGZ7" s="75"/>
      <c r="AHA7" s="75"/>
      <c r="AHB7" s="75"/>
      <c r="AHC7" s="75"/>
      <c r="AHD7" s="75"/>
      <c r="AHE7" s="75"/>
      <c r="AHF7" s="75"/>
      <c r="AHG7" s="75"/>
      <c r="AHH7" s="75"/>
      <c r="AHI7" s="75"/>
      <c r="AHJ7" s="75"/>
      <c r="AHK7" s="75"/>
      <c r="AHL7" s="75"/>
      <c r="AHM7" s="75"/>
      <c r="AHN7" s="75"/>
      <c r="AHO7" s="75"/>
      <c r="AHP7" s="75"/>
      <c r="AHQ7" s="75"/>
      <c r="AHR7" s="75"/>
      <c r="AHS7" s="75"/>
      <c r="AHT7" s="75"/>
      <c r="AHU7" s="75"/>
      <c r="AHV7" s="75"/>
      <c r="AHW7" s="75"/>
      <c r="AHX7" s="75"/>
      <c r="AHY7" s="75"/>
      <c r="AHZ7" s="75"/>
      <c r="AIA7" s="75"/>
      <c r="AIB7" s="75"/>
      <c r="AIC7" s="75"/>
      <c r="AID7" s="75"/>
      <c r="AIE7" s="75"/>
      <c r="AIF7" s="75"/>
      <c r="AIG7" s="75"/>
      <c r="AIH7" s="75"/>
      <c r="AII7" s="75"/>
      <c r="AIJ7" s="75"/>
      <c r="AIK7" s="75"/>
      <c r="AIL7" s="75"/>
      <c r="AIM7" s="75"/>
      <c r="AIN7" s="75"/>
      <c r="AIO7" s="75"/>
      <c r="AIP7" s="75"/>
      <c r="AIQ7" s="75"/>
      <c r="AIR7" s="75"/>
      <c r="AIS7" s="75"/>
      <c r="AIT7" s="75"/>
      <c r="AIU7" s="75"/>
      <c r="AIV7" s="75"/>
      <c r="AIW7" s="75"/>
      <c r="AIX7" s="75"/>
      <c r="AIY7" s="75"/>
      <c r="AIZ7" s="75"/>
      <c r="AJA7" s="75"/>
      <c r="AJB7" s="75"/>
      <c r="AJC7" s="75"/>
      <c r="AJD7" s="75"/>
      <c r="AJE7" s="75"/>
      <c r="AJF7" s="75"/>
      <c r="AJG7" s="75"/>
      <c r="AJH7" s="75"/>
      <c r="AJI7" s="75"/>
    </row>
    <row r="8" spans="1:945" s="92" customFormat="1" ht="14.25" x14ac:dyDescent="0.2">
      <c r="A8" s="79"/>
      <c r="B8" s="80"/>
      <c r="C8" s="81"/>
      <c r="D8" s="82"/>
      <c r="E8" s="83"/>
      <c r="F8" s="84"/>
      <c r="G8" s="84"/>
      <c r="H8" s="84"/>
      <c r="I8" s="85"/>
      <c r="J8" s="85"/>
      <c r="K8" s="86"/>
      <c r="L8" s="87"/>
      <c r="M8" s="88"/>
      <c r="N8" s="89" t="s">
        <v>156</v>
      </c>
      <c r="O8" s="90">
        <v>45413</v>
      </c>
      <c r="P8" s="91"/>
      <c r="Q8" s="69"/>
      <c r="R8" s="70" t="s">
        <v>68</v>
      </c>
      <c r="S8" s="71">
        <f>SUM(R151:T151)</f>
        <v>422551.60726585845</v>
      </c>
      <c r="T8" s="72">
        <f>S8/$S$8</f>
        <v>1</v>
      </c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5"/>
      <c r="JR8" s="65"/>
      <c r="JS8" s="65"/>
      <c r="JT8" s="65"/>
      <c r="JU8" s="65"/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5"/>
      <c r="KW8" s="65"/>
      <c r="KX8" s="65"/>
      <c r="KY8" s="65"/>
      <c r="KZ8" s="65"/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5"/>
      <c r="MA8" s="65"/>
      <c r="MB8" s="65"/>
      <c r="MC8" s="65"/>
      <c r="MD8" s="65"/>
      <c r="ME8" s="65"/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5"/>
      <c r="NF8" s="65"/>
      <c r="NG8" s="65"/>
      <c r="NH8" s="65"/>
      <c r="NI8" s="65"/>
      <c r="NJ8" s="65"/>
      <c r="NK8" s="65"/>
      <c r="NL8" s="65"/>
      <c r="NM8" s="65"/>
      <c r="NN8" s="65"/>
      <c r="NO8" s="65"/>
      <c r="NP8" s="65"/>
      <c r="NQ8" s="65"/>
      <c r="NR8" s="65"/>
      <c r="NS8" s="65"/>
      <c r="NT8" s="65"/>
      <c r="NU8" s="65"/>
      <c r="NV8" s="65"/>
      <c r="NW8" s="65"/>
      <c r="NX8" s="65"/>
      <c r="NY8" s="65"/>
      <c r="NZ8" s="65"/>
      <c r="OA8" s="65"/>
      <c r="OB8" s="65"/>
      <c r="OC8" s="65"/>
      <c r="OD8" s="65"/>
      <c r="OE8" s="65"/>
      <c r="OF8" s="65"/>
      <c r="OG8" s="65"/>
      <c r="OH8" s="65"/>
      <c r="OI8" s="65"/>
      <c r="OJ8" s="65"/>
      <c r="OK8" s="65"/>
      <c r="OL8" s="65"/>
      <c r="OM8" s="65"/>
      <c r="ON8" s="65"/>
      <c r="OO8" s="65"/>
      <c r="OP8" s="65"/>
      <c r="OQ8" s="65"/>
      <c r="OR8" s="65"/>
      <c r="OS8" s="65"/>
      <c r="OT8" s="65"/>
      <c r="OU8" s="65"/>
      <c r="OV8" s="65"/>
      <c r="OW8" s="65"/>
      <c r="OX8" s="65"/>
      <c r="OY8" s="65"/>
      <c r="OZ8" s="65"/>
      <c r="PA8" s="65"/>
      <c r="PB8" s="65"/>
      <c r="PC8" s="65"/>
      <c r="PD8" s="65"/>
      <c r="PE8" s="65"/>
      <c r="PF8" s="65"/>
      <c r="PG8" s="65"/>
      <c r="PH8" s="65"/>
      <c r="PI8" s="65"/>
      <c r="PJ8" s="65"/>
      <c r="PK8" s="65"/>
      <c r="PL8" s="65"/>
      <c r="PM8" s="65"/>
      <c r="PN8" s="65"/>
      <c r="PO8" s="65"/>
      <c r="PP8" s="65"/>
      <c r="PQ8" s="65"/>
      <c r="PR8" s="65"/>
      <c r="PS8" s="65"/>
      <c r="PT8" s="65"/>
      <c r="PU8" s="65"/>
      <c r="PV8" s="65"/>
      <c r="PW8" s="65"/>
      <c r="PX8" s="65"/>
      <c r="PY8" s="65"/>
      <c r="PZ8" s="65"/>
      <c r="QA8" s="65"/>
      <c r="QB8" s="65"/>
      <c r="QC8" s="65"/>
      <c r="QD8" s="65"/>
      <c r="QE8" s="65"/>
      <c r="QF8" s="65"/>
      <c r="QG8" s="65"/>
      <c r="QH8" s="65"/>
      <c r="QI8" s="65"/>
      <c r="QJ8" s="65"/>
      <c r="QK8" s="65"/>
      <c r="QL8" s="65"/>
      <c r="QM8" s="65"/>
      <c r="QN8" s="65"/>
      <c r="QO8" s="65"/>
      <c r="QP8" s="65"/>
      <c r="QQ8" s="65"/>
      <c r="QR8" s="65"/>
      <c r="QS8" s="65"/>
      <c r="QT8" s="65"/>
      <c r="QU8" s="65"/>
      <c r="QV8" s="65"/>
      <c r="QW8" s="65"/>
      <c r="QX8" s="65"/>
      <c r="QY8" s="65"/>
      <c r="QZ8" s="65"/>
      <c r="RA8" s="65"/>
      <c r="RB8" s="65"/>
      <c r="RC8" s="65"/>
      <c r="RD8" s="65"/>
      <c r="RE8" s="65"/>
      <c r="RF8" s="65"/>
      <c r="RG8" s="65"/>
      <c r="RH8" s="65"/>
      <c r="RI8" s="65"/>
      <c r="RJ8" s="65"/>
      <c r="RK8" s="65"/>
      <c r="RL8" s="65"/>
      <c r="RM8" s="65"/>
      <c r="RN8" s="65"/>
      <c r="RO8" s="65"/>
      <c r="RP8" s="65"/>
      <c r="RQ8" s="65"/>
      <c r="RR8" s="65"/>
      <c r="RS8" s="65"/>
      <c r="RT8" s="65"/>
      <c r="RU8" s="65"/>
      <c r="RV8" s="65"/>
      <c r="RW8" s="65"/>
      <c r="RX8" s="65"/>
      <c r="RY8" s="65"/>
      <c r="RZ8" s="65"/>
      <c r="SA8" s="65"/>
      <c r="SB8" s="65"/>
      <c r="SC8" s="65"/>
      <c r="SD8" s="65"/>
      <c r="SE8" s="65"/>
      <c r="SF8" s="65"/>
      <c r="SG8" s="65"/>
      <c r="SH8" s="65"/>
      <c r="SI8" s="65"/>
      <c r="SJ8" s="65"/>
      <c r="SK8" s="65"/>
      <c r="SL8" s="65"/>
      <c r="SM8" s="65"/>
      <c r="SN8" s="65"/>
      <c r="SO8" s="65"/>
      <c r="SP8" s="65"/>
      <c r="SQ8" s="65"/>
      <c r="SR8" s="65"/>
      <c r="SS8" s="65"/>
      <c r="ST8" s="65"/>
      <c r="SU8" s="65"/>
      <c r="SV8" s="65"/>
      <c r="SW8" s="65"/>
      <c r="SX8" s="65"/>
      <c r="SY8" s="65"/>
      <c r="SZ8" s="65"/>
      <c r="TA8" s="65"/>
      <c r="TB8" s="65"/>
      <c r="TC8" s="65"/>
      <c r="TD8" s="65"/>
      <c r="TE8" s="65"/>
      <c r="TF8" s="65"/>
      <c r="TG8" s="65"/>
      <c r="TH8" s="65"/>
      <c r="TI8" s="65"/>
      <c r="TJ8" s="65"/>
      <c r="TK8" s="65"/>
      <c r="TL8" s="65"/>
      <c r="TM8" s="65"/>
      <c r="TN8" s="65"/>
      <c r="TO8" s="65"/>
      <c r="TP8" s="65"/>
      <c r="TQ8" s="65"/>
      <c r="TR8" s="65"/>
      <c r="TS8" s="65"/>
      <c r="TT8" s="65"/>
      <c r="TU8" s="65"/>
      <c r="TV8" s="65"/>
      <c r="TW8" s="65"/>
      <c r="TX8" s="65"/>
      <c r="TY8" s="65"/>
      <c r="TZ8" s="65"/>
      <c r="UA8" s="65"/>
      <c r="UB8" s="65"/>
      <c r="UC8" s="65"/>
      <c r="UD8" s="65"/>
      <c r="UE8" s="65"/>
      <c r="UF8" s="65"/>
      <c r="UG8" s="65"/>
      <c r="UH8" s="65"/>
      <c r="UI8" s="65"/>
      <c r="UJ8" s="65"/>
      <c r="UK8" s="65"/>
      <c r="UL8" s="65"/>
      <c r="UM8" s="65"/>
      <c r="UN8" s="65"/>
      <c r="UO8" s="65"/>
      <c r="UP8" s="65"/>
      <c r="UQ8" s="65"/>
      <c r="UR8" s="65"/>
      <c r="US8" s="65"/>
      <c r="UT8" s="65"/>
      <c r="UU8" s="65"/>
      <c r="UV8" s="65"/>
      <c r="UW8" s="65"/>
      <c r="UX8" s="65"/>
      <c r="UY8" s="65"/>
      <c r="UZ8" s="65"/>
      <c r="VA8" s="65"/>
      <c r="VB8" s="65"/>
      <c r="VC8" s="65"/>
      <c r="VD8" s="65"/>
      <c r="VE8" s="65"/>
      <c r="VF8" s="65"/>
      <c r="VG8" s="65"/>
      <c r="VH8" s="65"/>
      <c r="VI8" s="65"/>
      <c r="VJ8" s="65"/>
      <c r="VK8" s="65"/>
      <c r="VL8" s="65"/>
      <c r="VM8" s="65"/>
      <c r="VN8" s="65"/>
      <c r="VO8" s="65"/>
      <c r="VP8" s="65"/>
      <c r="VQ8" s="65"/>
      <c r="VR8" s="65"/>
      <c r="VS8" s="65"/>
      <c r="VT8" s="65"/>
      <c r="VU8" s="65"/>
      <c r="VV8" s="65"/>
      <c r="VW8" s="65"/>
      <c r="VX8" s="65"/>
      <c r="VY8" s="65"/>
      <c r="VZ8" s="65"/>
      <c r="WA8" s="65"/>
      <c r="WB8" s="65"/>
      <c r="WC8" s="65"/>
      <c r="WD8" s="65"/>
      <c r="WE8" s="65"/>
      <c r="WF8" s="65"/>
      <c r="WG8" s="65"/>
      <c r="WH8" s="65"/>
      <c r="WI8" s="65"/>
      <c r="WJ8" s="65"/>
      <c r="WK8" s="65"/>
      <c r="WL8" s="65"/>
      <c r="WM8" s="65"/>
      <c r="WN8" s="65"/>
      <c r="WO8" s="65"/>
      <c r="WP8" s="65"/>
      <c r="WQ8" s="65"/>
      <c r="WR8" s="65"/>
      <c r="WS8" s="65"/>
      <c r="WT8" s="65"/>
      <c r="WU8" s="65"/>
      <c r="WV8" s="65"/>
      <c r="WW8" s="65"/>
      <c r="WX8" s="65"/>
      <c r="WY8" s="65"/>
      <c r="WZ8" s="65"/>
      <c r="XA8" s="65"/>
      <c r="XB8" s="65"/>
      <c r="XC8" s="65"/>
      <c r="XD8" s="65"/>
      <c r="XE8" s="65"/>
      <c r="XF8" s="65"/>
      <c r="XG8" s="65"/>
      <c r="XH8" s="65"/>
      <c r="XI8" s="65"/>
      <c r="XJ8" s="65"/>
      <c r="XK8" s="65"/>
      <c r="XL8" s="65"/>
      <c r="XM8" s="65"/>
      <c r="XN8" s="65"/>
      <c r="XO8" s="65"/>
      <c r="XP8" s="65"/>
      <c r="XQ8" s="65"/>
      <c r="XR8" s="65"/>
      <c r="XS8" s="65"/>
      <c r="XT8" s="65"/>
      <c r="XU8" s="65"/>
      <c r="XV8" s="65"/>
      <c r="XW8" s="65"/>
      <c r="XX8" s="65"/>
      <c r="XY8" s="65"/>
      <c r="XZ8" s="65"/>
      <c r="YA8" s="65"/>
      <c r="YB8" s="65"/>
      <c r="YC8" s="65"/>
      <c r="YD8" s="65"/>
      <c r="YE8" s="65"/>
      <c r="YF8" s="65"/>
      <c r="YG8" s="65"/>
      <c r="YH8" s="65"/>
      <c r="YI8" s="65"/>
      <c r="YJ8" s="65"/>
      <c r="YK8" s="65"/>
      <c r="YL8" s="65"/>
      <c r="YM8" s="65"/>
      <c r="YN8" s="65"/>
      <c r="YO8" s="65"/>
      <c r="YP8" s="65"/>
      <c r="YQ8" s="65"/>
      <c r="YR8" s="65"/>
      <c r="YS8" s="65"/>
      <c r="YT8" s="65"/>
      <c r="YU8" s="65"/>
      <c r="YV8" s="65"/>
      <c r="YW8" s="65"/>
      <c r="YX8" s="65"/>
      <c r="YY8" s="65"/>
      <c r="YZ8" s="65"/>
      <c r="ZA8" s="65"/>
      <c r="ZB8" s="65"/>
      <c r="ZC8" s="65"/>
      <c r="ZD8" s="65"/>
      <c r="ZE8" s="65"/>
      <c r="ZF8" s="65"/>
      <c r="ZG8" s="65"/>
      <c r="ZH8" s="65"/>
      <c r="ZI8" s="65"/>
      <c r="ZJ8" s="65"/>
      <c r="ZK8" s="65"/>
      <c r="ZL8" s="65"/>
      <c r="ZM8" s="65"/>
      <c r="ZN8" s="65"/>
      <c r="ZO8" s="65"/>
      <c r="ZP8" s="65"/>
      <c r="ZQ8" s="65"/>
      <c r="ZR8" s="65"/>
      <c r="ZS8" s="65"/>
      <c r="ZT8" s="65"/>
      <c r="ZU8" s="65"/>
      <c r="ZV8" s="65"/>
      <c r="ZW8" s="65"/>
      <c r="ZX8" s="65"/>
      <c r="ZY8" s="65"/>
      <c r="ZZ8" s="65"/>
      <c r="AAA8" s="65"/>
      <c r="AAB8" s="65"/>
      <c r="AAC8" s="65"/>
      <c r="AAD8" s="65"/>
      <c r="AAE8" s="65"/>
      <c r="AAF8" s="65"/>
      <c r="AAG8" s="65"/>
      <c r="AAH8" s="65"/>
      <c r="AAI8" s="65"/>
      <c r="AAJ8" s="65"/>
      <c r="AAK8" s="65"/>
      <c r="AAL8" s="65"/>
      <c r="AAM8" s="65"/>
      <c r="AAN8" s="65"/>
      <c r="AAO8" s="65"/>
      <c r="AAP8" s="65"/>
      <c r="AAQ8" s="65"/>
      <c r="AAR8" s="65"/>
      <c r="AAS8" s="65"/>
      <c r="AAT8" s="65"/>
      <c r="AAU8" s="65"/>
      <c r="AAV8" s="65"/>
      <c r="AAW8" s="65"/>
      <c r="AAX8" s="65"/>
      <c r="AAY8" s="65"/>
      <c r="AAZ8" s="65"/>
      <c r="ABA8" s="65"/>
      <c r="ABB8" s="65"/>
      <c r="ABC8" s="65"/>
      <c r="ABD8" s="65"/>
      <c r="ABE8" s="65"/>
      <c r="ABF8" s="65"/>
      <c r="ABG8" s="65"/>
      <c r="ABH8" s="65"/>
      <c r="ABI8" s="65"/>
      <c r="ABJ8" s="65"/>
      <c r="ABK8" s="65"/>
      <c r="ABL8" s="65"/>
      <c r="ABM8" s="65"/>
      <c r="ABN8" s="65"/>
      <c r="ABO8" s="65"/>
      <c r="ABP8" s="65"/>
      <c r="ABQ8" s="65"/>
      <c r="ABR8" s="65"/>
      <c r="ABS8" s="65"/>
      <c r="ABT8" s="65"/>
      <c r="ABU8" s="65"/>
      <c r="ABV8" s="65"/>
      <c r="ABW8" s="65"/>
      <c r="ABX8" s="65"/>
      <c r="ABY8" s="65"/>
      <c r="ABZ8" s="65"/>
      <c r="ACA8" s="65"/>
      <c r="ACB8" s="65"/>
      <c r="ACC8" s="65"/>
      <c r="ACD8" s="65"/>
      <c r="ACE8" s="65"/>
      <c r="ACF8" s="65"/>
      <c r="ACG8" s="65"/>
      <c r="ACH8" s="65"/>
      <c r="ACI8" s="65"/>
      <c r="ACJ8" s="65"/>
      <c r="ACK8" s="65"/>
      <c r="ACL8" s="65"/>
      <c r="ACM8" s="65"/>
      <c r="ACN8" s="65"/>
      <c r="ACO8" s="65"/>
      <c r="ACP8" s="65"/>
      <c r="ACQ8" s="65"/>
      <c r="ACR8" s="65"/>
      <c r="ACS8" s="65"/>
      <c r="ACT8" s="65"/>
      <c r="ACU8" s="65"/>
      <c r="ACV8" s="65"/>
      <c r="ACW8" s="65"/>
      <c r="ACX8" s="65"/>
      <c r="ACY8" s="65"/>
      <c r="ACZ8" s="65"/>
      <c r="ADA8" s="65"/>
      <c r="ADB8" s="65"/>
      <c r="ADC8" s="65"/>
      <c r="ADD8" s="65"/>
      <c r="ADE8" s="65"/>
      <c r="ADF8" s="65"/>
      <c r="ADG8" s="65"/>
      <c r="ADH8" s="65"/>
      <c r="ADI8" s="65"/>
      <c r="ADJ8" s="65"/>
      <c r="ADK8" s="65"/>
      <c r="ADL8" s="65"/>
      <c r="ADM8" s="65"/>
      <c r="ADN8" s="65"/>
      <c r="ADO8" s="65"/>
      <c r="ADP8" s="65"/>
      <c r="ADQ8" s="65"/>
      <c r="ADR8" s="65"/>
      <c r="ADS8" s="65"/>
      <c r="ADT8" s="65"/>
      <c r="ADU8" s="65"/>
      <c r="ADV8" s="65"/>
      <c r="ADW8" s="65"/>
      <c r="ADX8" s="65"/>
      <c r="ADY8" s="65"/>
      <c r="ADZ8" s="65"/>
      <c r="AEA8" s="65"/>
      <c r="AEB8" s="65"/>
      <c r="AEC8" s="65"/>
      <c r="AED8" s="65"/>
      <c r="AEE8" s="65"/>
      <c r="AEF8" s="65"/>
      <c r="AEG8" s="65"/>
      <c r="AEH8" s="65"/>
      <c r="AEI8" s="65"/>
      <c r="AEJ8" s="65"/>
      <c r="AEK8" s="65"/>
      <c r="AEL8" s="65"/>
      <c r="AEM8" s="65"/>
      <c r="AEN8" s="65"/>
      <c r="AEO8" s="65"/>
      <c r="AEP8" s="65"/>
      <c r="AEQ8" s="65"/>
      <c r="AER8" s="65"/>
      <c r="AES8" s="65"/>
      <c r="AET8" s="65"/>
      <c r="AEU8" s="65"/>
      <c r="AEV8" s="65"/>
      <c r="AEW8" s="65"/>
      <c r="AEX8" s="65"/>
      <c r="AEY8" s="65"/>
      <c r="AEZ8" s="65"/>
      <c r="AFA8" s="65"/>
      <c r="AFB8" s="65"/>
      <c r="AFC8" s="65"/>
      <c r="AFD8" s="65"/>
      <c r="AFE8" s="65"/>
      <c r="AFF8" s="65"/>
      <c r="AFG8" s="65"/>
      <c r="AFH8" s="65"/>
      <c r="AFI8" s="65"/>
      <c r="AFJ8" s="65"/>
      <c r="AFK8" s="65"/>
      <c r="AFL8" s="65"/>
      <c r="AFM8" s="65"/>
      <c r="AFN8" s="65"/>
      <c r="AFO8" s="65"/>
      <c r="AFP8" s="65"/>
      <c r="AFQ8" s="65"/>
      <c r="AFR8" s="65"/>
      <c r="AFS8" s="65"/>
      <c r="AFT8" s="65"/>
      <c r="AFU8" s="65"/>
      <c r="AFV8" s="65"/>
      <c r="AFW8" s="65"/>
      <c r="AFX8" s="65"/>
      <c r="AFY8" s="65"/>
      <c r="AFZ8" s="65"/>
      <c r="AGA8" s="65"/>
      <c r="AGB8" s="65"/>
      <c r="AGC8" s="65"/>
      <c r="AGD8" s="65"/>
      <c r="AGE8" s="65"/>
      <c r="AGF8" s="65"/>
      <c r="AGG8" s="65"/>
      <c r="AGH8" s="65"/>
      <c r="AGI8" s="65"/>
      <c r="AGJ8" s="65"/>
      <c r="AGK8" s="65"/>
      <c r="AGL8" s="65"/>
      <c r="AGM8" s="65"/>
      <c r="AGN8" s="65"/>
      <c r="AGO8" s="65"/>
      <c r="AGP8" s="65"/>
      <c r="AGQ8" s="65"/>
      <c r="AGR8" s="65"/>
      <c r="AGS8" s="65"/>
      <c r="AGT8" s="65"/>
      <c r="AGU8" s="65"/>
      <c r="AGV8" s="65"/>
      <c r="AGW8" s="65"/>
      <c r="AGX8" s="65"/>
      <c r="AGY8" s="65"/>
      <c r="AGZ8" s="65"/>
      <c r="AHA8" s="65"/>
      <c r="AHB8" s="65"/>
      <c r="AHC8" s="65"/>
      <c r="AHD8" s="65"/>
      <c r="AHE8" s="65"/>
      <c r="AHF8" s="65"/>
      <c r="AHG8" s="65"/>
      <c r="AHH8" s="65"/>
      <c r="AHI8" s="65"/>
      <c r="AHJ8" s="65"/>
      <c r="AHK8" s="65"/>
      <c r="AHL8" s="65"/>
      <c r="AHM8" s="65"/>
      <c r="AHN8" s="65"/>
      <c r="AHO8" s="65"/>
      <c r="AHP8" s="65"/>
      <c r="AHQ8" s="65"/>
      <c r="AHR8" s="65"/>
      <c r="AHS8" s="65"/>
      <c r="AHT8" s="65"/>
      <c r="AHU8" s="65"/>
      <c r="AHV8" s="65"/>
      <c r="AHW8" s="65"/>
      <c r="AHX8" s="65"/>
      <c r="AHY8" s="65"/>
      <c r="AHZ8" s="65"/>
      <c r="AIA8" s="65"/>
      <c r="AIB8" s="65"/>
      <c r="AIC8" s="65"/>
      <c r="AID8" s="65"/>
      <c r="AIE8" s="65"/>
      <c r="AIF8" s="65"/>
      <c r="AIG8" s="65"/>
      <c r="AIH8" s="65"/>
      <c r="AII8" s="65"/>
      <c r="AIJ8" s="65"/>
      <c r="AIK8" s="65"/>
      <c r="AIL8" s="65"/>
      <c r="AIM8" s="65"/>
      <c r="AIN8" s="65"/>
      <c r="AIO8" s="65"/>
      <c r="AIP8" s="65"/>
      <c r="AIQ8" s="65"/>
      <c r="AIR8" s="65"/>
      <c r="AIS8" s="65"/>
      <c r="AIT8" s="65"/>
      <c r="AIU8" s="65"/>
      <c r="AIV8" s="65"/>
      <c r="AIW8" s="65"/>
      <c r="AIX8" s="65"/>
      <c r="AIY8" s="65"/>
      <c r="AIZ8" s="65"/>
      <c r="AJA8" s="65"/>
      <c r="AJB8" s="65"/>
      <c r="AJC8" s="65"/>
      <c r="AJD8" s="65"/>
      <c r="AJE8" s="65"/>
      <c r="AJF8" s="65"/>
      <c r="AJG8" s="65"/>
      <c r="AJH8" s="65"/>
      <c r="AJI8" s="65"/>
    </row>
    <row r="9" spans="1:945" s="49" customFormat="1" x14ac:dyDescent="0.2">
      <c r="A9" s="93"/>
      <c r="B9" s="94"/>
      <c r="C9" s="94"/>
      <c r="D9" s="95"/>
      <c r="E9" s="96"/>
      <c r="F9" s="97"/>
      <c r="G9" s="97"/>
      <c r="H9" s="97"/>
      <c r="I9" s="98"/>
      <c r="J9" s="98"/>
      <c r="K9" s="99"/>
      <c r="L9" s="100"/>
      <c r="M9" s="101"/>
      <c r="N9" s="92"/>
      <c r="O9" s="92"/>
      <c r="P9" s="102"/>
      <c r="Q9" s="101"/>
      <c r="R9" s="103"/>
      <c r="S9" s="103"/>
      <c r="T9" s="103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  <c r="HU9" s="92"/>
      <c r="HV9" s="92"/>
      <c r="HW9" s="92"/>
      <c r="HX9" s="92"/>
      <c r="HY9" s="92"/>
      <c r="HZ9" s="92"/>
      <c r="IA9" s="92"/>
      <c r="IB9" s="92"/>
      <c r="IC9" s="92"/>
      <c r="ID9" s="92"/>
      <c r="IE9" s="92"/>
      <c r="IF9" s="92"/>
      <c r="IG9" s="92"/>
      <c r="IH9" s="92"/>
      <c r="II9" s="92"/>
      <c r="IJ9" s="92"/>
      <c r="IK9" s="92"/>
      <c r="IL9" s="92"/>
      <c r="IM9" s="92"/>
      <c r="IN9" s="92"/>
      <c r="IO9" s="92"/>
      <c r="IP9" s="92"/>
      <c r="IQ9" s="92"/>
      <c r="IR9" s="92"/>
      <c r="IS9" s="92"/>
      <c r="IT9" s="92"/>
      <c r="IU9" s="92"/>
      <c r="IV9" s="92"/>
      <c r="IW9" s="92"/>
      <c r="IX9" s="92"/>
      <c r="IY9" s="92"/>
      <c r="IZ9" s="92"/>
      <c r="JA9" s="92"/>
      <c r="JB9" s="92"/>
      <c r="JC9" s="92"/>
      <c r="JD9" s="92"/>
      <c r="JE9" s="92"/>
      <c r="JF9" s="92"/>
      <c r="JG9" s="92"/>
      <c r="JH9" s="92"/>
      <c r="JI9" s="92"/>
      <c r="JJ9" s="92"/>
      <c r="JK9" s="92"/>
      <c r="JL9" s="92"/>
      <c r="JM9" s="92"/>
      <c r="JN9" s="92"/>
      <c r="JO9" s="92"/>
      <c r="JP9" s="92"/>
      <c r="JQ9" s="92"/>
      <c r="JR9" s="92"/>
      <c r="JS9" s="92"/>
      <c r="JT9" s="92"/>
      <c r="JU9" s="92"/>
      <c r="JV9" s="92"/>
      <c r="JW9" s="92"/>
      <c r="JX9" s="92"/>
      <c r="JY9" s="92"/>
      <c r="JZ9" s="92"/>
      <c r="KA9" s="92"/>
      <c r="KB9" s="92"/>
      <c r="KC9" s="92"/>
      <c r="KD9" s="92"/>
      <c r="KE9" s="92"/>
      <c r="KF9" s="92"/>
      <c r="KG9" s="92"/>
      <c r="KH9" s="92"/>
      <c r="KI9" s="92"/>
      <c r="KJ9" s="92"/>
      <c r="KK9" s="92"/>
      <c r="KL9" s="92"/>
      <c r="KM9" s="92"/>
      <c r="KN9" s="92"/>
      <c r="KO9" s="92"/>
      <c r="KP9" s="92"/>
      <c r="KQ9" s="92"/>
      <c r="KR9" s="92"/>
      <c r="KS9" s="92"/>
      <c r="KT9" s="92"/>
      <c r="KU9" s="92"/>
      <c r="KV9" s="92"/>
      <c r="KW9" s="92"/>
      <c r="KX9" s="92"/>
      <c r="KY9" s="92"/>
      <c r="KZ9" s="92"/>
      <c r="LA9" s="92"/>
      <c r="LB9" s="92"/>
      <c r="LC9" s="92"/>
      <c r="LD9" s="92"/>
      <c r="LE9" s="92"/>
      <c r="LF9" s="92"/>
      <c r="LG9" s="92"/>
      <c r="LH9" s="92"/>
      <c r="LI9" s="92"/>
      <c r="LJ9" s="92"/>
      <c r="LK9" s="92"/>
      <c r="LL9" s="92"/>
      <c r="LM9" s="92"/>
      <c r="LN9" s="92"/>
      <c r="LO9" s="92"/>
      <c r="LP9" s="92"/>
      <c r="LQ9" s="92"/>
      <c r="LR9" s="92"/>
      <c r="LS9" s="92"/>
      <c r="LT9" s="92"/>
      <c r="LU9" s="92"/>
      <c r="LV9" s="92"/>
      <c r="LW9" s="92"/>
      <c r="LX9" s="92"/>
      <c r="LY9" s="92"/>
      <c r="LZ9" s="92"/>
      <c r="MA9" s="92"/>
      <c r="MB9" s="92"/>
      <c r="MC9" s="92"/>
      <c r="MD9" s="92"/>
      <c r="ME9" s="92"/>
      <c r="MF9" s="92"/>
      <c r="MG9" s="92"/>
      <c r="MH9" s="92"/>
      <c r="MI9" s="92"/>
      <c r="MJ9" s="92"/>
      <c r="MK9" s="92"/>
      <c r="ML9" s="92"/>
      <c r="MM9" s="92"/>
      <c r="MN9" s="92"/>
      <c r="MO9" s="92"/>
      <c r="MP9" s="92"/>
      <c r="MQ9" s="92"/>
      <c r="MR9" s="92"/>
      <c r="MS9" s="92"/>
      <c r="MT9" s="92"/>
      <c r="MU9" s="92"/>
      <c r="MV9" s="92"/>
      <c r="MW9" s="92"/>
      <c r="MX9" s="92"/>
      <c r="MY9" s="92"/>
      <c r="MZ9" s="92"/>
      <c r="NA9" s="92"/>
      <c r="NB9" s="92"/>
      <c r="NC9" s="92"/>
      <c r="ND9" s="92"/>
      <c r="NE9" s="92"/>
      <c r="NF9" s="92"/>
      <c r="NG9" s="92"/>
      <c r="NH9" s="92"/>
      <c r="NI9" s="92"/>
      <c r="NJ9" s="92"/>
      <c r="NK9" s="92"/>
      <c r="NL9" s="92"/>
      <c r="NM9" s="92"/>
      <c r="NN9" s="92"/>
      <c r="NO9" s="92"/>
      <c r="NP9" s="92"/>
      <c r="NQ9" s="92"/>
      <c r="NR9" s="92"/>
      <c r="NS9" s="92"/>
      <c r="NT9" s="92"/>
      <c r="NU9" s="92"/>
      <c r="NV9" s="92"/>
      <c r="NW9" s="92"/>
      <c r="NX9" s="92"/>
      <c r="NY9" s="92"/>
      <c r="NZ9" s="92"/>
      <c r="OA9" s="92"/>
      <c r="OB9" s="92"/>
      <c r="OC9" s="92"/>
      <c r="OD9" s="92"/>
      <c r="OE9" s="92"/>
      <c r="OF9" s="92"/>
      <c r="OG9" s="92"/>
      <c r="OH9" s="92"/>
      <c r="OI9" s="92"/>
      <c r="OJ9" s="92"/>
      <c r="OK9" s="92"/>
      <c r="OL9" s="92"/>
      <c r="OM9" s="92"/>
      <c r="ON9" s="92"/>
      <c r="OO9" s="92"/>
      <c r="OP9" s="92"/>
      <c r="OQ9" s="92"/>
      <c r="OR9" s="92"/>
      <c r="OS9" s="92"/>
      <c r="OT9" s="92"/>
      <c r="OU9" s="92"/>
      <c r="OV9" s="92"/>
      <c r="OW9" s="92"/>
      <c r="OX9" s="92"/>
      <c r="OY9" s="92"/>
      <c r="OZ9" s="92"/>
      <c r="PA9" s="92"/>
      <c r="PB9" s="92"/>
      <c r="PC9" s="92"/>
      <c r="PD9" s="92"/>
      <c r="PE9" s="92"/>
      <c r="PF9" s="92"/>
      <c r="PG9" s="92"/>
      <c r="PH9" s="92"/>
      <c r="PI9" s="92"/>
      <c r="PJ9" s="92"/>
      <c r="PK9" s="92"/>
      <c r="PL9" s="92"/>
      <c r="PM9" s="92"/>
      <c r="PN9" s="92"/>
      <c r="PO9" s="92"/>
      <c r="PP9" s="92"/>
      <c r="PQ9" s="92"/>
      <c r="PR9" s="92"/>
      <c r="PS9" s="92"/>
      <c r="PT9" s="92"/>
      <c r="PU9" s="92"/>
      <c r="PV9" s="92"/>
      <c r="PW9" s="92"/>
      <c r="PX9" s="92"/>
      <c r="PY9" s="92"/>
      <c r="PZ9" s="92"/>
      <c r="QA9" s="92"/>
      <c r="QB9" s="92"/>
      <c r="QC9" s="92"/>
      <c r="QD9" s="92"/>
      <c r="QE9" s="92"/>
      <c r="QF9" s="92"/>
      <c r="QG9" s="92"/>
      <c r="QH9" s="92"/>
      <c r="QI9" s="92"/>
      <c r="QJ9" s="92"/>
      <c r="QK9" s="92"/>
      <c r="QL9" s="92"/>
      <c r="QM9" s="92"/>
      <c r="QN9" s="92"/>
      <c r="QO9" s="92"/>
      <c r="QP9" s="92"/>
      <c r="QQ9" s="92"/>
      <c r="QR9" s="92"/>
      <c r="QS9" s="92"/>
      <c r="QT9" s="92"/>
      <c r="QU9" s="92"/>
      <c r="QV9" s="92"/>
      <c r="QW9" s="92"/>
      <c r="QX9" s="92"/>
      <c r="QY9" s="92"/>
      <c r="QZ9" s="92"/>
      <c r="RA9" s="92"/>
      <c r="RB9" s="92"/>
      <c r="RC9" s="92"/>
      <c r="RD9" s="92"/>
      <c r="RE9" s="92"/>
      <c r="RF9" s="92"/>
      <c r="RG9" s="92"/>
      <c r="RH9" s="92"/>
      <c r="RI9" s="92"/>
      <c r="RJ9" s="92"/>
      <c r="RK9" s="92"/>
      <c r="RL9" s="92"/>
      <c r="RM9" s="92"/>
      <c r="RN9" s="92"/>
      <c r="RO9" s="92"/>
      <c r="RP9" s="92"/>
      <c r="RQ9" s="92"/>
      <c r="RR9" s="92"/>
      <c r="RS9" s="92"/>
      <c r="RT9" s="92"/>
      <c r="RU9" s="92"/>
      <c r="RV9" s="92"/>
      <c r="RW9" s="92"/>
      <c r="RX9" s="92"/>
      <c r="RY9" s="92"/>
      <c r="RZ9" s="92"/>
      <c r="SA9" s="92"/>
      <c r="SB9" s="92"/>
      <c r="SC9" s="92"/>
      <c r="SD9" s="92"/>
      <c r="SE9" s="92"/>
      <c r="SF9" s="92"/>
      <c r="SG9" s="92"/>
      <c r="SH9" s="92"/>
      <c r="SI9" s="92"/>
      <c r="SJ9" s="92"/>
      <c r="SK9" s="92"/>
      <c r="SL9" s="92"/>
      <c r="SM9" s="92"/>
      <c r="SN9" s="92"/>
      <c r="SO9" s="92"/>
      <c r="SP9" s="92"/>
      <c r="SQ9" s="92"/>
      <c r="SR9" s="92"/>
      <c r="SS9" s="92"/>
      <c r="ST9" s="92"/>
      <c r="SU9" s="92"/>
      <c r="SV9" s="92"/>
      <c r="SW9" s="92"/>
      <c r="SX9" s="92"/>
      <c r="SY9" s="92"/>
      <c r="SZ9" s="92"/>
      <c r="TA9" s="92"/>
      <c r="TB9" s="92"/>
      <c r="TC9" s="92"/>
      <c r="TD9" s="92"/>
      <c r="TE9" s="92"/>
      <c r="TF9" s="92"/>
      <c r="TG9" s="92"/>
      <c r="TH9" s="92"/>
      <c r="TI9" s="92"/>
      <c r="TJ9" s="92"/>
      <c r="TK9" s="92"/>
      <c r="TL9" s="92"/>
      <c r="TM9" s="92"/>
      <c r="TN9" s="92"/>
      <c r="TO9" s="92"/>
      <c r="TP9" s="92"/>
      <c r="TQ9" s="92"/>
      <c r="TR9" s="92"/>
      <c r="TS9" s="92"/>
      <c r="TT9" s="92"/>
      <c r="TU9" s="92"/>
      <c r="TV9" s="92"/>
      <c r="TW9" s="92"/>
      <c r="TX9" s="92"/>
      <c r="TY9" s="92"/>
      <c r="TZ9" s="92"/>
      <c r="UA9" s="92"/>
      <c r="UB9" s="92"/>
      <c r="UC9" s="92"/>
      <c r="UD9" s="92"/>
      <c r="UE9" s="92"/>
      <c r="UF9" s="92"/>
      <c r="UG9" s="92"/>
      <c r="UH9" s="92"/>
      <c r="UI9" s="92"/>
      <c r="UJ9" s="92"/>
      <c r="UK9" s="92"/>
      <c r="UL9" s="92"/>
      <c r="UM9" s="92"/>
      <c r="UN9" s="92"/>
      <c r="UO9" s="92"/>
      <c r="UP9" s="92"/>
      <c r="UQ9" s="92"/>
      <c r="UR9" s="92"/>
      <c r="US9" s="92"/>
      <c r="UT9" s="92"/>
      <c r="UU9" s="92"/>
      <c r="UV9" s="92"/>
      <c r="UW9" s="92"/>
      <c r="UX9" s="92"/>
      <c r="UY9" s="92"/>
      <c r="UZ9" s="92"/>
      <c r="VA9" s="92"/>
      <c r="VB9" s="92"/>
      <c r="VC9" s="92"/>
      <c r="VD9" s="92"/>
      <c r="VE9" s="92"/>
      <c r="VF9" s="92"/>
      <c r="VG9" s="92"/>
      <c r="VH9" s="92"/>
      <c r="VI9" s="92"/>
      <c r="VJ9" s="92"/>
      <c r="VK9" s="92"/>
      <c r="VL9" s="92"/>
      <c r="VM9" s="92"/>
      <c r="VN9" s="92"/>
      <c r="VO9" s="92"/>
      <c r="VP9" s="92"/>
      <c r="VQ9" s="92"/>
      <c r="VR9" s="92"/>
      <c r="VS9" s="92"/>
      <c r="VT9" s="92"/>
      <c r="VU9" s="92"/>
      <c r="VV9" s="92"/>
      <c r="VW9" s="92"/>
      <c r="VX9" s="92"/>
      <c r="VY9" s="92"/>
      <c r="VZ9" s="92"/>
      <c r="WA9" s="92"/>
      <c r="WB9" s="92"/>
      <c r="WC9" s="92"/>
      <c r="WD9" s="92"/>
      <c r="WE9" s="92"/>
      <c r="WF9" s="92"/>
      <c r="WG9" s="92"/>
      <c r="WH9" s="92"/>
      <c r="WI9" s="92"/>
      <c r="WJ9" s="92"/>
      <c r="WK9" s="92"/>
      <c r="WL9" s="92"/>
      <c r="WM9" s="92"/>
      <c r="WN9" s="92"/>
      <c r="WO9" s="92"/>
      <c r="WP9" s="92"/>
      <c r="WQ9" s="92"/>
      <c r="WR9" s="92"/>
      <c r="WS9" s="92"/>
      <c r="WT9" s="92"/>
      <c r="WU9" s="92"/>
      <c r="WV9" s="92"/>
      <c r="WW9" s="92"/>
      <c r="WX9" s="92"/>
      <c r="WY9" s="92"/>
      <c r="WZ9" s="92"/>
      <c r="XA9" s="92"/>
      <c r="XB9" s="92"/>
      <c r="XC9" s="92"/>
      <c r="XD9" s="92"/>
      <c r="XE9" s="92"/>
      <c r="XF9" s="92"/>
      <c r="XG9" s="92"/>
      <c r="XH9" s="92"/>
      <c r="XI9" s="92"/>
      <c r="XJ9" s="92"/>
      <c r="XK9" s="92"/>
      <c r="XL9" s="92"/>
      <c r="XM9" s="92"/>
      <c r="XN9" s="92"/>
      <c r="XO9" s="92"/>
      <c r="XP9" s="92"/>
      <c r="XQ9" s="92"/>
      <c r="XR9" s="92"/>
      <c r="XS9" s="92"/>
      <c r="XT9" s="92"/>
      <c r="XU9" s="92"/>
      <c r="XV9" s="92"/>
      <c r="XW9" s="92"/>
      <c r="XX9" s="92"/>
      <c r="XY9" s="92"/>
      <c r="XZ9" s="92"/>
      <c r="YA9" s="92"/>
      <c r="YB9" s="92"/>
      <c r="YC9" s="92"/>
      <c r="YD9" s="92"/>
      <c r="YE9" s="92"/>
      <c r="YF9" s="92"/>
      <c r="YG9" s="92"/>
      <c r="YH9" s="92"/>
      <c r="YI9" s="92"/>
      <c r="YJ9" s="92"/>
      <c r="YK9" s="92"/>
      <c r="YL9" s="92"/>
      <c r="YM9" s="92"/>
      <c r="YN9" s="92"/>
      <c r="YO9" s="92"/>
      <c r="YP9" s="92"/>
      <c r="YQ9" s="92"/>
      <c r="YR9" s="92"/>
      <c r="YS9" s="92"/>
      <c r="YT9" s="92"/>
      <c r="YU9" s="92"/>
      <c r="YV9" s="92"/>
      <c r="YW9" s="92"/>
      <c r="YX9" s="92"/>
      <c r="YY9" s="92"/>
      <c r="YZ9" s="92"/>
      <c r="ZA9" s="92"/>
      <c r="ZB9" s="92"/>
      <c r="ZC9" s="92"/>
      <c r="ZD9" s="92"/>
      <c r="ZE9" s="92"/>
      <c r="ZF9" s="92"/>
      <c r="ZG9" s="92"/>
      <c r="ZH9" s="92"/>
      <c r="ZI9" s="92"/>
      <c r="ZJ9" s="92"/>
      <c r="ZK9" s="92"/>
      <c r="ZL9" s="92"/>
      <c r="ZM9" s="92"/>
      <c r="ZN9" s="92"/>
      <c r="ZO9" s="92"/>
      <c r="ZP9" s="92"/>
      <c r="ZQ9" s="92"/>
      <c r="ZR9" s="92"/>
      <c r="ZS9" s="92"/>
      <c r="ZT9" s="92"/>
      <c r="ZU9" s="92"/>
      <c r="ZV9" s="92"/>
      <c r="ZW9" s="92"/>
      <c r="ZX9" s="92"/>
      <c r="ZY9" s="92"/>
      <c r="ZZ9" s="92"/>
      <c r="AAA9" s="92"/>
      <c r="AAB9" s="92"/>
      <c r="AAC9" s="92"/>
      <c r="AAD9" s="92"/>
      <c r="AAE9" s="92"/>
      <c r="AAF9" s="92"/>
      <c r="AAG9" s="92"/>
      <c r="AAH9" s="92"/>
      <c r="AAI9" s="92"/>
      <c r="AAJ9" s="92"/>
      <c r="AAK9" s="92"/>
      <c r="AAL9" s="92"/>
      <c r="AAM9" s="92"/>
      <c r="AAN9" s="92"/>
      <c r="AAO9" s="92"/>
      <c r="AAP9" s="92"/>
      <c r="AAQ9" s="92"/>
      <c r="AAR9" s="92"/>
      <c r="AAS9" s="92"/>
      <c r="AAT9" s="92"/>
      <c r="AAU9" s="92"/>
      <c r="AAV9" s="92"/>
      <c r="AAW9" s="92"/>
      <c r="AAX9" s="92"/>
      <c r="AAY9" s="92"/>
      <c r="AAZ9" s="92"/>
      <c r="ABA9" s="92"/>
      <c r="ABB9" s="92"/>
      <c r="ABC9" s="92"/>
      <c r="ABD9" s="92"/>
      <c r="ABE9" s="92"/>
      <c r="ABF9" s="92"/>
      <c r="ABG9" s="92"/>
      <c r="ABH9" s="92"/>
      <c r="ABI9" s="92"/>
      <c r="ABJ9" s="92"/>
      <c r="ABK9" s="92"/>
      <c r="ABL9" s="92"/>
      <c r="ABM9" s="92"/>
      <c r="ABN9" s="92"/>
      <c r="ABO9" s="92"/>
      <c r="ABP9" s="92"/>
      <c r="ABQ9" s="92"/>
      <c r="ABR9" s="92"/>
      <c r="ABS9" s="92"/>
      <c r="ABT9" s="92"/>
      <c r="ABU9" s="92"/>
      <c r="ABV9" s="92"/>
      <c r="ABW9" s="92"/>
      <c r="ABX9" s="92"/>
      <c r="ABY9" s="92"/>
      <c r="ABZ9" s="92"/>
      <c r="ACA9" s="92"/>
      <c r="ACB9" s="92"/>
      <c r="ACC9" s="92"/>
      <c r="ACD9" s="92"/>
      <c r="ACE9" s="92"/>
      <c r="ACF9" s="92"/>
      <c r="ACG9" s="92"/>
      <c r="ACH9" s="92"/>
      <c r="ACI9" s="92"/>
      <c r="ACJ9" s="92"/>
      <c r="ACK9" s="92"/>
      <c r="ACL9" s="92"/>
      <c r="ACM9" s="92"/>
      <c r="ACN9" s="92"/>
      <c r="ACO9" s="92"/>
      <c r="ACP9" s="92"/>
      <c r="ACQ9" s="92"/>
      <c r="ACR9" s="92"/>
      <c r="ACS9" s="92"/>
      <c r="ACT9" s="92"/>
      <c r="ACU9" s="92"/>
      <c r="ACV9" s="92"/>
      <c r="ACW9" s="92"/>
      <c r="ACX9" s="92"/>
      <c r="ACY9" s="92"/>
      <c r="ACZ9" s="92"/>
      <c r="ADA9" s="92"/>
      <c r="ADB9" s="92"/>
      <c r="ADC9" s="92"/>
      <c r="ADD9" s="92"/>
      <c r="ADE9" s="92"/>
      <c r="ADF9" s="92"/>
      <c r="ADG9" s="92"/>
      <c r="ADH9" s="92"/>
      <c r="ADI9" s="92"/>
      <c r="ADJ9" s="92"/>
      <c r="ADK9" s="92"/>
      <c r="ADL9" s="92"/>
      <c r="ADM9" s="92"/>
      <c r="ADN9" s="92"/>
      <c r="ADO9" s="92"/>
      <c r="ADP9" s="92"/>
      <c r="ADQ9" s="92"/>
      <c r="ADR9" s="92"/>
      <c r="ADS9" s="92"/>
      <c r="ADT9" s="92"/>
      <c r="ADU9" s="92"/>
      <c r="ADV9" s="92"/>
      <c r="ADW9" s="92"/>
      <c r="ADX9" s="92"/>
      <c r="ADY9" s="92"/>
      <c r="ADZ9" s="92"/>
      <c r="AEA9" s="92"/>
      <c r="AEB9" s="92"/>
      <c r="AEC9" s="92"/>
      <c r="AED9" s="92"/>
      <c r="AEE9" s="92"/>
      <c r="AEF9" s="92"/>
      <c r="AEG9" s="92"/>
      <c r="AEH9" s="92"/>
      <c r="AEI9" s="92"/>
      <c r="AEJ9" s="92"/>
      <c r="AEK9" s="92"/>
      <c r="AEL9" s="92"/>
      <c r="AEM9" s="92"/>
      <c r="AEN9" s="92"/>
      <c r="AEO9" s="92"/>
      <c r="AEP9" s="92"/>
      <c r="AEQ9" s="92"/>
      <c r="AER9" s="92"/>
      <c r="AES9" s="92"/>
      <c r="AET9" s="92"/>
      <c r="AEU9" s="92"/>
      <c r="AEV9" s="92"/>
      <c r="AEW9" s="92"/>
      <c r="AEX9" s="92"/>
      <c r="AEY9" s="92"/>
      <c r="AEZ9" s="92"/>
      <c r="AFA9" s="92"/>
      <c r="AFB9" s="92"/>
      <c r="AFC9" s="92"/>
      <c r="AFD9" s="92"/>
      <c r="AFE9" s="92"/>
      <c r="AFF9" s="92"/>
      <c r="AFG9" s="92"/>
      <c r="AFH9" s="92"/>
      <c r="AFI9" s="92"/>
      <c r="AFJ9" s="92"/>
      <c r="AFK9" s="92"/>
      <c r="AFL9" s="92"/>
      <c r="AFM9" s="92"/>
      <c r="AFN9" s="92"/>
      <c r="AFO9" s="92"/>
      <c r="AFP9" s="92"/>
      <c r="AFQ9" s="92"/>
      <c r="AFR9" s="92"/>
      <c r="AFS9" s="92"/>
      <c r="AFT9" s="92"/>
      <c r="AFU9" s="92"/>
      <c r="AFV9" s="92"/>
      <c r="AFW9" s="92"/>
      <c r="AFX9" s="92"/>
      <c r="AFY9" s="92"/>
      <c r="AFZ9" s="92"/>
      <c r="AGA9" s="92"/>
      <c r="AGB9" s="92"/>
      <c r="AGC9" s="92"/>
      <c r="AGD9" s="92"/>
      <c r="AGE9" s="92"/>
      <c r="AGF9" s="92"/>
      <c r="AGG9" s="92"/>
      <c r="AGH9" s="92"/>
      <c r="AGI9" s="92"/>
      <c r="AGJ9" s="92"/>
      <c r="AGK9" s="92"/>
      <c r="AGL9" s="92"/>
      <c r="AGM9" s="92"/>
      <c r="AGN9" s="92"/>
      <c r="AGO9" s="92"/>
      <c r="AGP9" s="92"/>
      <c r="AGQ9" s="92"/>
      <c r="AGR9" s="92"/>
      <c r="AGS9" s="92"/>
      <c r="AGT9" s="92"/>
      <c r="AGU9" s="92"/>
      <c r="AGV9" s="92"/>
      <c r="AGW9" s="92"/>
      <c r="AGX9" s="92"/>
      <c r="AGY9" s="92"/>
      <c r="AGZ9" s="92"/>
      <c r="AHA9" s="92"/>
      <c r="AHB9" s="92"/>
      <c r="AHC9" s="92"/>
      <c r="AHD9" s="92"/>
      <c r="AHE9" s="92"/>
      <c r="AHF9" s="92"/>
      <c r="AHG9" s="92"/>
      <c r="AHH9" s="92"/>
      <c r="AHI9" s="92"/>
      <c r="AHJ9" s="92"/>
      <c r="AHK9" s="92"/>
      <c r="AHL9" s="92"/>
      <c r="AHM9" s="92"/>
      <c r="AHN9" s="92"/>
      <c r="AHO9" s="92"/>
      <c r="AHP9" s="92"/>
      <c r="AHQ9" s="92"/>
      <c r="AHR9" s="92"/>
      <c r="AHS9" s="92"/>
      <c r="AHT9" s="92"/>
      <c r="AHU9" s="92"/>
      <c r="AHV9" s="92"/>
      <c r="AHW9" s="92"/>
      <c r="AHX9" s="92"/>
      <c r="AHY9" s="92"/>
      <c r="AHZ9" s="92"/>
      <c r="AIA9" s="92"/>
      <c r="AIB9" s="92"/>
      <c r="AIC9" s="92"/>
      <c r="AID9" s="92"/>
      <c r="AIE9" s="92"/>
      <c r="AIF9" s="92"/>
      <c r="AIG9" s="92"/>
      <c r="AIH9" s="92"/>
      <c r="AII9" s="92"/>
      <c r="AIJ9" s="92"/>
      <c r="AIK9" s="92"/>
      <c r="AIL9" s="92"/>
      <c r="AIM9" s="92"/>
      <c r="AIN9" s="92"/>
      <c r="AIO9" s="92"/>
      <c r="AIP9" s="92"/>
      <c r="AIQ9" s="92"/>
      <c r="AIR9" s="92"/>
      <c r="AIS9" s="92"/>
      <c r="AIT9" s="92"/>
      <c r="AIU9" s="92"/>
      <c r="AIV9" s="92"/>
      <c r="AIW9" s="92"/>
      <c r="AIX9" s="92"/>
      <c r="AIY9" s="92"/>
      <c r="AIZ9" s="92"/>
      <c r="AJA9" s="92"/>
      <c r="AJB9" s="92"/>
      <c r="AJC9" s="92"/>
      <c r="AJD9" s="92"/>
      <c r="AJE9" s="92"/>
      <c r="AJF9" s="92"/>
      <c r="AJG9" s="92"/>
      <c r="AJH9" s="92"/>
      <c r="AJI9" s="92"/>
    </row>
    <row r="10" spans="1:945" s="105" customFormat="1" ht="14.25" customHeight="1" x14ac:dyDescent="0.2">
      <c r="A10" s="270" t="s">
        <v>70</v>
      </c>
      <c r="B10" s="271" t="s">
        <v>71</v>
      </c>
      <c r="C10" s="271" t="s">
        <v>157</v>
      </c>
      <c r="D10" s="272" t="s">
        <v>7</v>
      </c>
      <c r="E10" s="270" t="s">
        <v>158</v>
      </c>
      <c r="F10" s="273" t="s">
        <v>159</v>
      </c>
      <c r="G10" s="273" t="s">
        <v>160</v>
      </c>
      <c r="H10" s="273" t="s">
        <v>161</v>
      </c>
      <c r="I10" s="270" t="s">
        <v>162</v>
      </c>
      <c r="J10" s="270"/>
      <c r="K10" s="270"/>
      <c r="L10" s="270" t="s">
        <v>163</v>
      </c>
      <c r="M10" s="270"/>
      <c r="N10" s="270"/>
      <c r="O10" s="270" t="s">
        <v>164</v>
      </c>
      <c r="P10" s="270" t="s">
        <v>165</v>
      </c>
      <c r="Q10" s="48"/>
      <c r="R10" s="47"/>
      <c r="S10" s="47"/>
      <c r="T10" s="47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  <c r="IU10" s="49"/>
      <c r="IV10" s="49"/>
      <c r="IW10" s="49"/>
      <c r="IX10" s="49"/>
      <c r="IY10" s="49"/>
      <c r="IZ10" s="49"/>
      <c r="JA10" s="49"/>
      <c r="JB10" s="49"/>
      <c r="JC10" s="49"/>
      <c r="JD10" s="49"/>
      <c r="JE10" s="49"/>
      <c r="JF10" s="49"/>
      <c r="JG10" s="49"/>
      <c r="JH10" s="49"/>
      <c r="JI10" s="49"/>
      <c r="JJ10" s="49"/>
      <c r="JK10" s="49"/>
      <c r="JL10" s="49"/>
      <c r="JM10" s="49"/>
      <c r="JN10" s="49"/>
      <c r="JO10" s="49"/>
      <c r="JP10" s="49"/>
      <c r="JQ10" s="49"/>
      <c r="JR10" s="49"/>
      <c r="JS10" s="49"/>
      <c r="JT10" s="49"/>
      <c r="JU10" s="49"/>
      <c r="JV10" s="49"/>
      <c r="JW10" s="49"/>
      <c r="JX10" s="49"/>
      <c r="JY10" s="49"/>
      <c r="JZ10" s="49"/>
      <c r="KA10" s="49"/>
      <c r="KB10" s="49"/>
      <c r="KC10" s="49"/>
      <c r="KD10" s="49"/>
      <c r="KE10" s="49"/>
      <c r="KF10" s="49"/>
      <c r="KG10" s="49"/>
      <c r="KH10" s="49"/>
      <c r="KI10" s="49"/>
      <c r="KJ10" s="49"/>
      <c r="KK10" s="49"/>
      <c r="KL10" s="49"/>
      <c r="KM10" s="49"/>
      <c r="KN10" s="49"/>
      <c r="KO10" s="49"/>
      <c r="KP10" s="49"/>
      <c r="KQ10" s="49"/>
      <c r="KR10" s="49"/>
      <c r="KS10" s="49"/>
      <c r="KT10" s="49"/>
      <c r="KU10" s="49"/>
      <c r="KV10" s="49"/>
      <c r="KW10" s="49"/>
      <c r="KX10" s="49"/>
      <c r="KY10" s="49"/>
      <c r="KZ10" s="49"/>
      <c r="LA10" s="49"/>
      <c r="LB10" s="49"/>
      <c r="LC10" s="49"/>
      <c r="LD10" s="49"/>
      <c r="LE10" s="49"/>
      <c r="LF10" s="49"/>
      <c r="LG10" s="49"/>
      <c r="LH10" s="49"/>
      <c r="LI10" s="49"/>
      <c r="LJ10" s="49"/>
      <c r="LK10" s="49"/>
      <c r="LL10" s="49"/>
      <c r="LM10" s="49"/>
      <c r="LN10" s="49"/>
      <c r="LO10" s="49"/>
      <c r="LP10" s="49"/>
      <c r="LQ10" s="49"/>
      <c r="LR10" s="49"/>
      <c r="LS10" s="49"/>
      <c r="LT10" s="49"/>
      <c r="LU10" s="49"/>
      <c r="LV10" s="49"/>
      <c r="LW10" s="49"/>
      <c r="LX10" s="49"/>
      <c r="LY10" s="49"/>
      <c r="LZ10" s="49"/>
      <c r="MA10" s="49"/>
      <c r="MB10" s="49"/>
      <c r="MC10" s="49"/>
      <c r="MD10" s="49"/>
      <c r="ME10" s="49"/>
      <c r="MF10" s="49"/>
      <c r="MG10" s="49"/>
      <c r="MH10" s="49"/>
      <c r="MI10" s="49"/>
      <c r="MJ10" s="49"/>
      <c r="MK10" s="49"/>
      <c r="ML10" s="49"/>
      <c r="MM10" s="49"/>
      <c r="MN10" s="49"/>
      <c r="MO10" s="49"/>
      <c r="MP10" s="49"/>
      <c r="MQ10" s="49"/>
      <c r="MR10" s="49"/>
      <c r="MS10" s="49"/>
      <c r="MT10" s="49"/>
      <c r="MU10" s="49"/>
      <c r="MV10" s="49"/>
      <c r="MW10" s="49"/>
      <c r="MX10" s="49"/>
      <c r="MY10" s="49"/>
      <c r="MZ10" s="49"/>
      <c r="NA10" s="49"/>
      <c r="NB10" s="49"/>
      <c r="NC10" s="49"/>
      <c r="ND10" s="49"/>
      <c r="NE10" s="49"/>
      <c r="NF10" s="49"/>
      <c r="NG10" s="49"/>
      <c r="NH10" s="49"/>
      <c r="NI10" s="49"/>
      <c r="NJ10" s="49"/>
      <c r="NK10" s="49"/>
      <c r="NL10" s="49"/>
      <c r="NM10" s="49"/>
      <c r="NN10" s="49"/>
      <c r="NO10" s="49"/>
      <c r="NP10" s="49"/>
      <c r="NQ10" s="49"/>
      <c r="NR10" s="49"/>
      <c r="NS10" s="49"/>
      <c r="NT10" s="49"/>
      <c r="NU10" s="49"/>
      <c r="NV10" s="49"/>
      <c r="NW10" s="49"/>
      <c r="NX10" s="49"/>
      <c r="NY10" s="49"/>
      <c r="NZ10" s="49"/>
      <c r="OA10" s="49"/>
      <c r="OB10" s="49"/>
      <c r="OC10" s="49"/>
      <c r="OD10" s="49"/>
      <c r="OE10" s="49"/>
      <c r="OF10" s="49"/>
      <c r="OG10" s="49"/>
      <c r="OH10" s="49"/>
      <c r="OI10" s="49"/>
      <c r="OJ10" s="49"/>
      <c r="OK10" s="49"/>
      <c r="OL10" s="49"/>
      <c r="OM10" s="49"/>
      <c r="ON10" s="49"/>
      <c r="OO10" s="49"/>
      <c r="OP10" s="49"/>
      <c r="OQ10" s="49"/>
      <c r="OR10" s="49"/>
      <c r="OS10" s="49"/>
      <c r="OT10" s="49"/>
      <c r="OU10" s="49"/>
      <c r="OV10" s="49"/>
      <c r="OW10" s="49"/>
      <c r="OX10" s="49"/>
      <c r="OY10" s="49"/>
      <c r="OZ10" s="49"/>
      <c r="PA10" s="49"/>
      <c r="PB10" s="49"/>
      <c r="PC10" s="49"/>
      <c r="PD10" s="49"/>
      <c r="PE10" s="49"/>
      <c r="PF10" s="49"/>
      <c r="PG10" s="49"/>
      <c r="PH10" s="49"/>
      <c r="PI10" s="49"/>
      <c r="PJ10" s="49"/>
      <c r="PK10" s="49"/>
      <c r="PL10" s="49"/>
      <c r="PM10" s="49"/>
      <c r="PN10" s="49"/>
      <c r="PO10" s="49"/>
      <c r="PP10" s="49"/>
      <c r="PQ10" s="49"/>
      <c r="PR10" s="49"/>
      <c r="PS10" s="49"/>
      <c r="PT10" s="49"/>
      <c r="PU10" s="49"/>
      <c r="PV10" s="49"/>
      <c r="PW10" s="49"/>
      <c r="PX10" s="49"/>
      <c r="PY10" s="49"/>
      <c r="PZ10" s="49"/>
      <c r="QA10" s="49"/>
      <c r="QB10" s="49"/>
      <c r="QC10" s="49"/>
      <c r="QD10" s="49"/>
      <c r="QE10" s="49"/>
      <c r="QF10" s="49"/>
      <c r="QG10" s="49"/>
      <c r="QH10" s="49"/>
      <c r="QI10" s="49"/>
      <c r="QJ10" s="49"/>
      <c r="QK10" s="49"/>
      <c r="QL10" s="49"/>
      <c r="QM10" s="49"/>
      <c r="QN10" s="49"/>
      <c r="QO10" s="49"/>
      <c r="QP10" s="49"/>
      <c r="QQ10" s="49"/>
      <c r="QR10" s="49"/>
      <c r="QS10" s="49"/>
      <c r="QT10" s="49"/>
      <c r="QU10" s="49"/>
      <c r="QV10" s="49"/>
      <c r="QW10" s="49"/>
      <c r="QX10" s="49"/>
      <c r="QY10" s="49"/>
      <c r="QZ10" s="49"/>
      <c r="RA10" s="49"/>
      <c r="RB10" s="49"/>
      <c r="RC10" s="49"/>
      <c r="RD10" s="49"/>
      <c r="RE10" s="49"/>
      <c r="RF10" s="49"/>
      <c r="RG10" s="49"/>
      <c r="RH10" s="49"/>
      <c r="RI10" s="49"/>
      <c r="RJ10" s="49"/>
      <c r="RK10" s="49"/>
      <c r="RL10" s="49"/>
      <c r="RM10" s="49"/>
      <c r="RN10" s="49"/>
      <c r="RO10" s="49"/>
      <c r="RP10" s="49"/>
      <c r="RQ10" s="49"/>
      <c r="RR10" s="49"/>
      <c r="RS10" s="49"/>
      <c r="RT10" s="49"/>
      <c r="RU10" s="49"/>
      <c r="RV10" s="49"/>
      <c r="RW10" s="49"/>
      <c r="RX10" s="49"/>
      <c r="RY10" s="49"/>
      <c r="RZ10" s="49"/>
      <c r="SA10" s="49"/>
      <c r="SB10" s="49"/>
      <c r="SC10" s="49"/>
      <c r="SD10" s="49"/>
      <c r="SE10" s="49"/>
      <c r="SF10" s="49"/>
      <c r="SG10" s="49"/>
      <c r="SH10" s="49"/>
      <c r="SI10" s="49"/>
      <c r="SJ10" s="49"/>
      <c r="SK10" s="49"/>
      <c r="SL10" s="49"/>
      <c r="SM10" s="49"/>
      <c r="SN10" s="49"/>
      <c r="SO10" s="49"/>
      <c r="SP10" s="49"/>
      <c r="SQ10" s="49"/>
      <c r="SR10" s="49"/>
      <c r="SS10" s="49"/>
      <c r="ST10" s="49"/>
      <c r="SU10" s="49"/>
      <c r="SV10" s="49"/>
      <c r="SW10" s="49"/>
      <c r="SX10" s="49"/>
      <c r="SY10" s="49"/>
      <c r="SZ10" s="49"/>
      <c r="TA10" s="49"/>
      <c r="TB10" s="49"/>
      <c r="TC10" s="49"/>
      <c r="TD10" s="49"/>
      <c r="TE10" s="49"/>
      <c r="TF10" s="49"/>
      <c r="TG10" s="49"/>
      <c r="TH10" s="49"/>
      <c r="TI10" s="49"/>
      <c r="TJ10" s="49"/>
      <c r="TK10" s="49"/>
      <c r="TL10" s="49"/>
      <c r="TM10" s="49"/>
      <c r="TN10" s="49"/>
      <c r="TO10" s="49"/>
      <c r="TP10" s="49"/>
      <c r="TQ10" s="49"/>
      <c r="TR10" s="49"/>
      <c r="TS10" s="49"/>
      <c r="TT10" s="49"/>
      <c r="TU10" s="49"/>
      <c r="TV10" s="49"/>
      <c r="TW10" s="49"/>
      <c r="TX10" s="49"/>
      <c r="TY10" s="49"/>
      <c r="TZ10" s="49"/>
      <c r="UA10" s="49"/>
      <c r="UB10" s="49"/>
      <c r="UC10" s="49"/>
      <c r="UD10" s="49"/>
      <c r="UE10" s="49"/>
      <c r="UF10" s="49"/>
      <c r="UG10" s="49"/>
      <c r="UH10" s="49"/>
      <c r="UI10" s="49"/>
      <c r="UJ10" s="49"/>
      <c r="UK10" s="49"/>
      <c r="UL10" s="49"/>
      <c r="UM10" s="49"/>
      <c r="UN10" s="49"/>
      <c r="UO10" s="49"/>
      <c r="UP10" s="49"/>
      <c r="UQ10" s="49"/>
      <c r="UR10" s="49"/>
      <c r="US10" s="49"/>
      <c r="UT10" s="49"/>
      <c r="UU10" s="49"/>
      <c r="UV10" s="49"/>
      <c r="UW10" s="49"/>
      <c r="UX10" s="49"/>
      <c r="UY10" s="49"/>
      <c r="UZ10" s="49"/>
      <c r="VA10" s="49"/>
      <c r="VB10" s="49"/>
      <c r="VC10" s="49"/>
      <c r="VD10" s="49"/>
      <c r="VE10" s="49"/>
      <c r="VF10" s="49"/>
      <c r="VG10" s="49"/>
      <c r="VH10" s="49"/>
      <c r="VI10" s="49"/>
      <c r="VJ10" s="49"/>
      <c r="VK10" s="49"/>
      <c r="VL10" s="49"/>
      <c r="VM10" s="49"/>
      <c r="VN10" s="49"/>
      <c r="VO10" s="49"/>
      <c r="VP10" s="49"/>
      <c r="VQ10" s="49"/>
      <c r="VR10" s="49"/>
      <c r="VS10" s="49"/>
      <c r="VT10" s="49"/>
      <c r="VU10" s="49"/>
      <c r="VV10" s="49"/>
      <c r="VW10" s="49"/>
      <c r="VX10" s="49"/>
      <c r="VY10" s="49"/>
      <c r="VZ10" s="49"/>
      <c r="WA10" s="49"/>
      <c r="WB10" s="49"/>
      <c r="WC10" s="49"/>
      <c r="WD10" s="49"/>
      <c r="WE10" s="49"/>
      <c r="WF10" s="49"/>
      <c r="WG10" s="49"/>
      <c r="WH10" s="49"/>
      <c r="WI10" s="49"/>
      <c r="WJ10" s="49"/>
      <c r="WK10" s="49"/>
      <c r="WL10" s="49"/>
      <c r="WM10" s="49"/>
      <c r="WN10" s="49"/>
      <c r="WO10" s="49"/>
      <c r="WP10" s="49"/>
      <c r="WQ10" s="49"/>
      <c r="WR10" s="49"/>
      <c r="WS10" s="49"/>
      <c r="WT10" s="49"/>
      <c r="WU10" s="49"/>
      <c r="WV10" s="49"/>
      <c r="WW10" s="49"/>
      <c r="WX10" s="49"/>
      <c r="WY10" s="49"/>
      <c r="WZ10" s="49"/>
      <c r="XA10" s="49"/>
      <c r="XB10" s="49"/>
      <c r="XC10" s="49"/>
      <c r="XD10" s="49"/>
      <c r="XE10" s="49"/>
      <c r="XF10" s="49"/>
      <c r="XG10" s="49"/>
      <c r="XH10" s="49"/>
      <c r="XI10" s="49"/>
      <c r="XJ10" s="49"/>
      <c r="XK10" s="49"/>
      <c r="XL10" s="49"/>
      <c r="XM10" s="49"/>
      <c r="XN10" s="49"/>
      <c r="XO10" s="49"/>
      <c r="XP10" s="49"/>
      <c r="XQ10" s="49"/>
      <c r="XR10" s="49"/>
      <c r="XS10" s="49"/>
      <c r="XT10" s="49"/>
      <c r="XU10" s="49"/>
      <c r="XV10" s="49"/>
      <c r="XW10" s="49"/>
      <c r="XX10" s="49"/>
      <c r="XY10" s="49"/>
      <c r="XZ10" s="49"/>
      <c r="YA10" s="49"/>
      <c r="YB10" s="49"/>
      <c r="YC10" s="49"/>
      <c r="YD10" s="49"/>
      <c r="YE10" s="49"/>
      <c r="YF10" s="49"/>
      <c r="YG10" s="49"/>
      <c r="YH10" s="49"/>
      <c r="YI10" s="49"/>
      <c r="YJ10" s="49"/>
      <c r="YK10" s="49"/>
      <c r="YL10" s="49"/>
      <c r="YM10" s="49"/>
      <c r="YN10" s="49"/>
      <c r="YO10" s="49"/>
      <c r="YP10" s="49"/>
      <c r="YQ10" s="49"/>
      <c r="YR10" s="49"/>
      <c r="YS10" s="49"/>
      <c r="YT10" s="49"/>
      <c r="YU10" s="49"/>
      <c r="YV10" s="49"/>
      <c r="YW10" s="49"/>
      <c r="YX10" s="49"/>
      <c r="YY10" s="49"/>
      <c r="YZ10" s="49"/>
      <c r="ZA10" s="49"/>
      <c r="ZB10" s="49"/>
      <c r="ZC10" s="49"/>
      <c r="ZD10" s="49"/>
      <c r="ZE10" s="49"/>
      <c r="ZF10" s="49"/>
      <c r="ZG10" s="49"/>
      <c r="ZH10" s="49"/>
      <c r="ZI10" s="49"/>
      <c r="ZJ10" s="49"/>
      <c r="ZK10" s="49"/>
      <c r="ZL10" s="49"/>
      <c r="ZM10" s="49"/>
      <c r="ZN10" s="49"/>
      <c r="ZO10" s="49"/>
      <c r="ZP10" s="49"/>
      <c r="ZQ10" s="49"/>
      <c r="ZR10" s="49"/>
      <c r="ZS10" s="49"/>
      <c r="ZT10" s="49"/>
      <c r="ZU10" s="49"/>
      <c r="ZV10" s="49"/>
      <c r="ZW10" s="49"/>
      <c r="ZX10" s="49"/>
      <c r="ZY10" s="49"/>
      <c r="ZZ10" s="49"/>
      <c r="AAA10" s="49"/>
      <c r="AAB10" s="49"/>
      <c r="AAC10" s="49"/>
      <c r="AAD10" s="49"/>
      <c r="AAE10" s="49"/>
      <c r="AAF10" s="49"/>
      <c r="AAG10" s="49"/>
      <c r="AAH10" s="49"/>
      <c r="AAI10" s="49"/>
      <c r="AAJ10" s="49"/>
      <c r="AAK10" s="49"/>
      <c r="AAL10" s="49"/>
      <c r="AAM10" s="49"/>
      <c r="AAN10" s="49"/>
      <c r="AAO10" s="49"/>
      <c r="AAP10" s="49"/>
      <c r="AAQ10" s="49"/>
      <c r="AAR10" s="49"/>
      <c r="AAS10" s="49"/>
      <c r="AAT10" s="49"/>
      <c r="AAU10" s="49"/>
      <c r="AAV10" s="49"/>
      <c r="AAW10" s="49"/>
      <c r="AAX10" s="49"/>
      <c r="AAY10" s="49"/>
      <c r="AAZ10" s="49"/>
      <c r="ABA10" s="49"/>
      <c r="ABB10" s="49"/>
      <c r="ABC10" s="49"/>
      <c r="ABD10" s="49"/>
      <c r="ABE10" s="49"/>
      <c r="ABF10" s="49"/>
      <c r="ABG10" s="49"/>
      <c r="ABH10" s="49"/>
      <c r="ABI10" s="49"/>
      <c r="ABJ10" s="49"/>
      <c r="ABK10" s="49"/>
      <c r="ABL10" s="49"/>
      <c r="ABM10" s="49"/>
      <c r="ABN10" s="49"/>
      <c r="ABO10" s="49"/>
      <c r="ABP10" s="49"/>
      <c r="ABQ10" s="49"/>
      <c r="ABR10" s="49"/>
      <c r="ABS10" s="49"/>
      <c r="ABT10" s="49"/>
      <c r="ABU10" s="49"/>
      <c r="ABV10" s="49"/>
      <c r="ABW10" s="49"/>
      <c r="ABX10" s="49"/>
      <c r="ABY10" s="49"/>
      <c r="ABZ10" s="49"/>
      <c r="ACA10" s="49"/>
      <c r="ACB10" s="49"/>
      <c r="ACC10" s="49"/>
      <c r="ACD10" s="49"/>
      <c r="ACE10" s="49"/>
      <c r="ACF10" s="49"/>
      <c r="ACG10" s="49"/>
      <c r="ACH10" s="49"/>
      <c r="ACI10" s="49"/>
      <c r="ACJ10" s="49"/>
      <c r="ACK10" s="49"/>
      <c r="ACL10" s="49"/>
      <c r="ACM10" s="49"/>
      <c r="ACN10" s="49"/>
      <c r="ACO10" s="49"/>
      <c r="ACP10" s="49"/>
      <c r="ACQ10" s="49"/>
      <c r="ACR10" s="49"/>
      <c r="ACS10" s="49"/>
      <c r="ACT10" s="49"/>
      <c r="ACU10" s="49"/>
      <c r="ACV10" s="49"/>
      <c r="ACW10" s="49"/>
      <c r="ACX10" s="49"/>
      <c r="ACY10" s="49"/>
      <c r="ACZ10" s="49"/>
      <c r="ADA10" s="49"/>
      <c r="ADB10" s="49"/>
      <c r="ADC10" s="49"/>
      <c r="ADD10" s="49"/>
      <c r="ADE10" s="49"/>
      <c r="ADF10" s="49"/>
      <c r="ADG10" s="49"/>
      <c r="ADH10" s="49"/>
      <c r="ADI10" s="49"/>
      <c r="ADJ10" s="49"/>
      <c r="ADK10" s="49"/>
      <c r="ADL10" s="49"/>
      <c r="ADM10" s="49"/>
      <c r="ADN10" s="49"/>
      <c r="ADO10" s="49"/>
      <c r="ADP10" s="49"/>
      <c r="ADQ10" s="49"/>
      <c r="ADR10" s="49"/>
      <c r="ADS10" s="49"/>
      <c r="ADT10" s="49"/>
      <c r="ADU10" s="49"/>
      <c r="ADV10" s="49"/>
      <c r="ADW10" s="49"/>
      <c r="ADX10" s="49"/>
      <c r="ADY10" s="49"/>
      <c r="ADZ10" s="49"/>
      <c r="AEA10" s="49"/>
      <c r="AEB10" s="49"/>
      <c r="AEC10" s="49"/>
      <c r="AED10" s="49"/>
      <c r="AEE10" s="49"/>
      <c r="AEF10" s="49"/>
      <c r="AEG10" s="49"/>
      <c r="AEH10" s="49"/>
      <c r="AEI10" s="49"/>
      <c r="AEJ10" s="49"/>
      <c r="AEK10" s="49"/>
      <c r="AEL10" s="49"/>
      <c r="AEM10" s="49"/>
      <c r="AEN10" s="49"/>
      <c r="AEO10" s="49"/>
      <c r="AEP10" s="49"/>
      <c r="AEQ10" s="49"/>
      <c r="AER10" s="49"/>
      <c r="AES10" s="49"/>
      <c r="AET10" s="49"/>
      <c r="AEU10" s="49"/>
      <c r="AEV10" s="49"/>
      <c r="AEW10" s="49"/>
      <c r="AEX10" s="49"/>
      <c r="AEY10" s="49"/>
      <c r="AEZ10" s="49"/>
      <c r="AFA10" s="49"/>
      <c r="AFB10" s="49"/>
      <c r="AFC10" s="49"/>
      <c r="AFD10" s="49"/>
      <c r="AFE10" s="49"/>
      <c r="AFF10" s="49"/>
      <c r="AFG10" s="49"/>
      <c r="AFH10" s="49"/>
      <c r="AFI10" s="49"/>
      <c r="AFJ10" s="49"/>
      <c r="AFK10" s="49"/>
      <c r="AFL10" s="49"/>
      <c r="AFM10" s="49"/>
      <c r="AFN10" s="49"/>
      <c r="AFO10" s="49"/>
      <c r="AFP10" s="49"/>
      <c r="AFQ10" s="49"/>
      <c r="AFR10" s="49"/>
      <c r="AFS10" s="49"/>
      <c r="AFT10" s="49"/>
      <c r="AFU10" s="49"/>
      <c r="AFV10" s="49"/>
      <c r="AFW10" s="49"/>
      <c r="AFX10" s="49"/>
      <c r="AFY10" s="49"/>
      <c r="AFZ10" s="49"/>
      <c r="AGA10" s="49"/>
      <c r="AGB10" s="49"/>
      <c r="AGC10" s="49"/>
      <c r="AGD10" s="49"/>
      <c r="AGE10" s="49"/>
      <c r="AGF10" s="49"/>
      <c r="AGG10" s="49"/>
      <c r="AGH10" s="49"/>
      <c r="AGI10" s="49"/>
      <c r="AGJ10" s="49"/>
      <c r="AGK10" s="49"/>
      <c r="AGL10" s="49"/>
      <c r="AGM10" s="49"/>
      <c r="AGN10" s="49"/>
      <c r="AGO10" s="49"/>
      <c r="AGP10" s="49"/>
      <c r="AGQ10" s="49"/>
      <c r="AGR10" s="49"/>
      <c r="AGS10" s="49"/>
      <c r="AGT10" s="49"/>
      <c r="AGU10" s="49"/>
      <c r="AGV10" s="49"/>
      <c r="AGW10" s="49"/>
      <c r="AGX10" s="49"/>
      <c r="AGY10" s="49"/>
      <c r="AGZ10" s="49"/>
      <c r="AHA10" s="49"/>
      <c r="AHB10" s="49"/>
      <c r="AHC10" s="49"/>
      <c r="AHD10" s="49"/>
      <c r="AHE10" s="49"/>
      <c r="AHF10" s="49"/>
      <c r="AHG10" s="49"/>
      <c r="AHH10" s="49"/>
      <c r="AHI10" s="49"/>
      <c r="AHJ10" s="49"/>
      <c r="AHK10" s="49"/>
      <c r="AHL10" s="49"/>
      <c r="AHM10" s="49"/>
      <c r="AHN10" s="49"/>
      <c r="AHO10" s="49"/>
      <c r="AHP10" s="49"/>
      <c r="AHQ10" s="49"/>
      <c r="AHR10" s="49"/>
      <c r="AHS10" s="49"/>
      <c r="AHT10" s="49"/>
      <c r="AHU10" s="49"/>
      <c r="AHV10" s="49"/>
      <c r="AHW10" s="49"/>
      <c r="AHX10" s="49"/>
      <c r="AHY10" s="49"/>
      <c r="AHZ10" s="49"/>
      <c r="AIA10" s="49"/>
      <c r="AIB10" s="49"/>
      <c r="AIC10" s="49"/>
      <c r="AID10" s="49"/>
      <c r="AIE10" s="49"/>
      <c r="AIF10" s="49"/>
      <c r="AIG10" s="49"/>
      <c r="AIH10" s="49"/>
      <c r="AII10" s="49"/>
      <c r="AIJ10" s="49"/>
      <c r="AIK10" s="49"/>
      <c r="AIL10" s="49"/>
      <c r="AIM10" s="49"/>
      <c r="AIN10" s="49"/>
      <c r="AIO10" s="49"/>
      <c r="AIP10" s="49"/>
      <c r="AIQ10" s="49"/>
      <c r="AIR10" s="49"/>
      <c r="AIS10" s="49"/>
      <c r="AIT10" s="49"/>
      <c r="AIU10" s="49"/>
      <c r="AIV10" s="49"/>
      <c r="AIW10" s="49"/>
      <c r="AIX10" s="49"/>
      <c r="AIY10" s="49"/>
      <c r="AIZ10" s="49"/>
      <c r="AJA10" s="49"/>
      <c r="AJB10" s="49"/>
      <c r="AJC10" s="49"/>
      <c r="AJD10" s="49"/>
      <c r="AJE10" s="49"/>
      <c r="AJF10" s="49"/>
      <c r="AJG10" s="49"/>
      <c r="AJH10" s="49"/>
      <c r="AJI10" s="49"/>
    </row>
    <row r="11" spans="1:945" s="108" customFormat="1" ht="36" x14ac:dyDescent="0.2">
      <c r="A11" s="270"/>
      <c r="B11" s="271"/>
      <c r="C11" s="271"/>
      <c r="D11" s="272"/>
      <c r="E11" s="270"/>
      <c r="F11" s="273"/>
      <c r="G11" s="273"/>
      <c r="H11" s="273"/>
      <c r="I11" s="106" t="s">
        <v>166</v>
      </c>
      <c r="J11" s="106" t="s">
        <v>167</v>
      </c>
      <c r="K11" s="104" t="s">
        <v>168</v>
      </c>
      <c r="L11" s="104" t="s">
        <v>166</v>
      </c>
      <c r="M11" s="104" t="s">
        <v>167</v>
      </c>
      <c r="N11" s="104" t="s">
        <v>168</v>
      </c>
      <c r="O11" s="270"/>
      <c r="P11" s="270"/>
      <c r="Q11" s="103"/>
      <c r="R11" s="107" t="s">
        <v>72</v>
      </c>
      <c r="S11" s="107" t="s">
        <v>137</v>
      </c>
      <c r="T11" s="107" t="s">
        <v>155</v>
      </c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  <c r="BP11" s="105"/>
      <c r="BQ11" s="105"/>
      <c r="BR11" s="105"/>
      <c r="BS11" s="105"/>
      <c r="BT11" s="105"/>
      <c r="BU11" s="105"/>
      <c r="BV11" s="105"/>
      <c r="BW11" s="105"/>
      <c r="BX11" s="105"/>
      <c r="BY11" s="105"/>
      <c r="BZ11" s="105"/>
      <c r="CA11" s="105"/>
      <c r="CB11" s="105"/>
      <c r="CC11" s="105"/>
      <c r="CD11" s="105"/>
      <c r="CE11" s="105"/>
      <c r="CF11" s="105"/>
      <c r="CG11" s="105"/>
      <c r="CH11" s="105"/>
      <c r="CI11" s="105"/>
      <c r="CJ11" s="105"/>
      <c r="CK11" s="105"/>
      <c r="CL11" s="105"/>
      <c r="CM11" s="105"/>
      <c r="CN11" s="105"/>
      <c r="CO11" s="105"/>
      <c r="CP11" s="105"/>
      <c r="CQ11" s="105"/>
      <c r="CR11" s="105"/>
      <c r="CS11" s="105"/>
      <c r="CT11" s="105"/>
      <c r="CU11" s="105"/>
      <c r="CV11" s="105"/>
      <c r="CW11" s="105"/>
      <c r="CX11" s="105"/>
      <c r="CY11" s="105"/>
      <c r="CZ11" s="105"/>
      <c r="DA11" s="105"/>
      <c r="DB11" s="105"/>
      <c r="DC11" s="105"/>
      <c r="DD11" s="105"/>
      <c r="DE11" s="105"/>
      <c r="DF11" s="105"/>
      <c r="DG11" s="105"/>
      <c r="DH11" s="105"/>
      <c r="DI11" s="105"/>
      <c r="DJ11" s="105"/>
      <c r="DK11" s="105"/>
      <c r="DL11" s="105"/>
      <c r="DM11" s="105"/>
      <c r="DN11" s="105"/>
      <c r="DO11" s="105"/>
      <c r="DP11" s="105"/>
      <c r="DQ11" s="105"/>
      <c r="DR11" s="105"/>
      <c r="DS11" s="105"/>
      <c r="DT11" s="105"/>
      <c r="DU11" s="105"/>
      <c r="DV11" s="105"/>
      <c r="DW11" s="105"/>
      <c r="DX11" s="105"/>
      <c r="DY11" s="105"/>
      <c r="DZ11" s="105"/>
      <c r="EA11" s="105"/>
      <c r="EB11" s="105"/>
      <c r="EC11" s="105"/>
      <c r="ED11" s="105"/>
      <c r="EE11" s="105"/>
      <c r="EF11" s="105"/>
      <c r="EG11" s="105"/>
      <c r="EH11" s="105"/>
      <c r="EI11" s="105"/>
      <c r="EJ11" s="105"/>
      <c r="EK11" s="105"/>
      <c r="EL11" s="105"/>
      <c r="EM11" s="105"/>
      <c r="EN11" s="105"/>
      <c r="EO11" s="105"/>
      <c r="EP11" s="105"/>
      <c r="EQ11" s="105"/>
      <c r="ER11" s="105"/>
      <c r="ES11" s="105"/>
      <c r="ET11" s="105"/>
      <c r="EU11" s="105"/>
      <c r="EV11" s="105"/>
      <c r="EW11" s="105"/>
      <c r="EX11" s="105"/>
      <c r="EY11" s="105"/>
      <c r="EZ11" s="105"/>
      <c r="FA11" s="105"/>
      <c r="FB11" s="105"/>
      <c r="FC11" s="105"/>
      <c r="FD11" s="105"/>
      <c r="FE11" s="105"/>
      <c r="FF11" s="105"/>
      <c r="FG11" s="105"/>
      <c r="FH11" s="105"/>
      <c r="FI11" s="105"/>
      <c r="FJ11" s="105"/>
      <c r="FK11" s="105"/>
      <c r="FL11" s="105"/>
      <c r="FM11" s="105"/>
      <c r="FN11" s="105"/>
      <c r="FO11" s="105"/>
      <c r="FP11" s="105"/>
      <c r="FQ11" s="105"/>
      <c r="FR11" s="105"/>
      <c r="FS11" s="105"/>
      <c r="FT11" s="105"/>
      <c r="FU11" s="105"/>
      <c r="FV11" s="105"/>
      <c r="FW11" s="105"/>
      <c r="FX11" s="105"/>
      <c r="FY11" s="105"/>
      <c r="FZ11" s="105"/>
      <c r="GA11" s="105"/>
      <c r="GB11" s="105"/>
      <c r="GC11" s="105"/>
      <c r="GD11" s="105"/>
      <c r="GE11" s="105"/>
      <c r="GF11" s="105"/>
      <c r="GG11" s="105"/>
      <c r="GH11" s="105"/>
      <c r="GI11" s="105"/>
      <c r="GJ11" s="105"/>
      <c r="GK11" s="105"/>
      <c r="GL11" s="105"/>
      <c r="GM11" s="105"/>
      <c r="GN11" s="105"/>
      <c r="GO11" s="105"/>
      <c r="GP11" s="105"/>
      <c r="GQ11" s="105"/>
      <c r="GR11" s="105"/>
      <c r="GS11" s="105"/>
      <c r="GT11" s="105"/>
      <c r="GU11" s="105"/>
      <c r="GV11" s="105"/>
      <c r="GW11" s="105"/>
      <c r="GX11" s="105"/>
      <c r="GY11" s="105"/>
      <c r="GZ11" s="105"/>
      <c r="HA11" s="105"/>
      <c r="HB11" s="105"/>
      <c r="HC11" s="105"/>
      <c r="HD11" s="105"/>
      <c r="HE11" s="105"/>
      <c r="HF11" s="105"/>
      <c r="HG11" s="105"/>
      <c r="HH11" s="105"/>
      <c r="HI11" s="105"/>
      <c r="HJ11" s="105"/>
      <c r="HK11" s="105"/>
      <c r="HL11" s="105"/>
      <c r="HM11" s="105"/>
      <c r="HN11" s="105"/>
      <c r="HO11" s="105"/>
      <c r="HP11" s="105"/>
      <c r="HQ11" s="105"/>
      <c r="HR11" s="105"/>
      <c r="HS11" s="105"/>
      <c r="HT11" s="105"/>
      <c r="HU11" s="105"/>
      <c r="HV11" s="105"/>
      <c r="HW11" s="105"/>
      <c r="HX11" s="105"/>
      <c r="HY11" s="105"/>
      <c r="HZ11" s="105"/>
      <c r="IA11" s="105"/>
      <c r="IB11" s="105"/>
      <c r="IC11" s="105"/>
      <c r="ID11" s="105"/>
      <c r="IE11" s="105"/>
      <c r="IF11" s="105"/>
      <c r="IG11" s="105"/>
      <c r="IH11" s="105"/>
      <c r="II11" s="105"/>
      <c r="IJ11" s="105"/>
      <c r="IK11" s="105"/>
      <c r="IL11" s="105"/>
      <c r="IM11" s="105"/>
      <c r="IN11" s="105"/>
      <c r="IO11" s="105"/>
      <c r="IP11" s="105"/>
      <c r="IQ11" s="105"/>
      <c r="IR11" s="105"/>
      <c r="IS11" s="105"/>
      <c r="IT11" s="105"/>
      <c r="IU11" s="105"/>
      <c r="IV11" s="105"/>
      <c r="IW11" s="105"/>
      <c r="IX11" s="105"/>
      <c r="IY11" s="105"/>
      <c r="IZ11" s="105"/>
      <c r="JA11" s="105"/>
      <c r="JB11" s="105"/>
      <c r="JC11" s="105"/>
      <c r="JD11" s="105"/>
      <c r="JE11" s="105"/>
      <c r="JF11" s="105"/>
      <c r="JG11" s="105"/>
      <c r="JH11" s="105"/>
      <c r="JI11" s="105"/>
      <c r="JJ11" s="105"/>
      <c r="JK11" s="105"/>
      <c r="JL11" s="105"/>
      <c r="JM11" s="105"/>
      <c r="JN11" s="105"/>
      <c r="JO11" s="105"/>
      <c r="JP11" s="105"/>
      <c r="JQ11" s="105"/>
      <c r="JR11" s="105"/>
      <c r="JS11" s="105"/>
      <c r="JT11" s="105"/>
      <c r="JU11" s="105"/>
      <c r="JV11" s="105"/>
      <c r="JW11" s="105"/>
      <c r="JX11" s="105"/>
      <c r="JY11" s="105"/>
      <c r="JZ11" s="105"/>
      <c r="KA11" s="105"/>
      <c r="KB11" s="105"/>
      <c r="KC11" s="105"/>
      <c r="KD11" s="105"/>
      <c r="KE11" s="105"/>
      <c r="KF11" s="105"/>
      <c r="KG11" s="105"/>
      <c r="KH11" s="105"/>
      <c r="KI11" s="105"/>
      <c r="KJ11" s="105"/>
      <c r="KK11" s="105"/>
      <c r="KL11" s="105"/>
      <c r="KM11" s="105"/>
      <c r="KN11" s="105"/>
      <c r="KO11" s="105"/>
      <c r="KP11" s="105"/>
      <c r="KQ11" s="105"/>
      <c r="KR11" s="105"/>
      <c r="KS11" s="105"/>
      <c r="KT11" s="105"/>
      <c r="KU11" s="105"/>
      <c r="KV11" s="105"/>
      <c r="KW11" s="105"/>
      <c r="KX11" s="105"/>
      <c r="KY11" s="105"/>
      <c r="KZ11" s="105"/>
      <c r="LA11" s="105"/>
      <c r="LB11" s="105"/>
      <c r="LC11" s="105"/>
      <c r="LD11" s="105"/>
      <c r="LE11" s="105"/>
      <c r="LF11" s="105"/>
      <c r="LG11" s="105"/>
      <c r="LH11" s="105"/>
      <c r="LI11" s="105"/>
      <c r="LJ11" s="105"/>
      <c r="LK11" s="105"/>
      <c r="LL11" s="105"/>
      <c r="LM11" s="105"/>
      <c r="LN11" s="105"/>
      <c r="LO11" s="105"/>
      <c r="LP11" s="105"/>
      <c r="LQ11" s="105"/>
      <c r="LR11" s="105"/>
      <c r="LS11" s="105"/>
      <c r="LT11" s="105"/>
      <c r="LU11" s="105"/>
      <c r="LV11" s="105"/>
      <c r="LW11" s="105"/>
      <c r="LX11" s="105"/>
      <c r="LY11" s="105"/>
      <c r="LZ11" s="105"/>
      <c r="MA11" s="105"/>
      <c r="MB11" s="105"/>
      <c r="MC11" s="105"/>
      <c r="MD11" s="105"/>
      <c r="ME11" s="105"/>
      <c r="MF11" s="105"/>
      <c r="MG11" s="105"/>
      <c r="MH11" s="105"/>
      <c r="MI11" s="105"/>
      <c r="MJ11" s="105"/>
      <c r="MK11" s="105"/>
      <c r="ML11" s="105"/>
      <c r="MM11" s="105"/>
      <c r="MN11" s="105"/>
      <c r="MO11" s="105"/>
      <c r="MP11" s="105"/>
      <c r="MQ11" s="105"/>
      <c r="MR11" s="105"/>
      <c r="MS11" s="105"/>
      <c r="MT11" s="105"/>
      <c r="MU11" s="105"/>
      <c r="MV11" s="105"/>
      <c r="MW11" s="105"/>
      <c r="MX11" s="105"/>
      <c r="MY11" s="105"/>
      <c r="MZ11" s="105"/>
      <c r="NA11" s="105"/>
      <c r="NB11" s="105"/>
      <c r="NC11" s="105"/>
      <c r="ND11" s="105"/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  <c r="NS11" s="105"/>
      <c r="NT11" s="105"/>
      <c r="NU11" s="105"/>
      <c r="NV11" s="105"/>
      <c r="NW11" s="105"/>
      <c r="NX11" s="105"/>
      <c r="NY11" s="105"/>
      <c r="NZ11" s="105"/>
      <c r="OA11" s="105"/>
      <c r="OB11" s="105"/>
      <c r="OC11" s="105"/>
      <c r="OD11" s="105"/>
      <c r="OE11" s="105"/>
      <c r="OF11" s="105"/>
      <c r="OG11" s="105"/>
      <c r="OH11" s="105"/>
      <c r="OI11" s="105"/>
      <c r="OJ11" s="105"/>
      <c r="OK11" s="105"/>
      <c r="OL11" s="105"/>
      <c r="OM11" s="105"/>
      <c r="ON11" s="105"/>
      <c r="OO11" s="105"/>
      <c r="OP11" s="105"/>
      <c r="OQ11" s="105"/>
      <c r="OR11" s="105"/>
      <c r="OS11" s="105"/>
      <c r="OT11" s="105"/>
      <c r="OU11" s="105"/>
      <c r="OV11" s="105"/>
      <c r="OW11" s="105"/>
      <c r="OX11" s="105"/>
      <c r="OY11" s="105"/>
      <c r="OZ11" s="105"/>
      <c r="PA11" s="105"/>
      <c r="PB11" s="105"/>
      <c r="PC11" s="105"/>
      <c r="PD11" s="105"/>
      <c r="PE11" s="105"/>
      <c r="PF11" s="105"/>
      <c r="PG11" s="105"/>
      <c r="PH11" s="105"/>
      <c r="PI11" s="105"/>
      <c r="PJ11" s="105"/>
      <c r="PK11" s="105"/>
      <c r="PL11" s="105"/>
      <c r="PM11" s="105"/>
      <c r="PN11" s="105"/>
      <c r="PO11" s="105"/>
      <c r="PP11" s="105"/>
      <c r="PQ11" s="105"/>
      <c r="PR11" s="105"/>
      <c r="PS11" s="105"/>
      <c r="PT11" s="105"/>
      <c r="PU11" s="105"/>
      <c r="PV11" s="105"/>
      <c r="PW11" s="105"/>
      <c r="PX11" s="105"/>
      <c r="PY11" s="105"/>
      <c r="PZ11" s="105"/>
      <c r="QA11" s="105"/>
      <c r="QB11" s="105"/>
      <c r="QC11" s="105"/>
      <c r="QD11" s="105"/>
      <c r="QE11" s="105"/>
      <c r="QF11" s="105"/>
      <c r="QG11" s="105"/>
      <c r="QH11" s="105"/>
      <c r="QI11" s="105"/>
      <c r="QJ11" s="105"/>
      <c r="QK11" s="105"/>
      <c r="QL11" s="105"/>
      <c r="QM11" s="105"/>
      <c r="QN11" s="105"/>
      <c r="QO11" s="105"/>
      <c r="QP11" s="105"/>
      <c r="QQ11" s="105"/>
      <c r="QR11" s="105"/>
      <c r="QS11" s="105"/>
      <c r="QT11" s="105"/>
      <c r="QU11" s="105"/>
      <c r="QV11" s="105"/>
      <c r="QW11" s="105"/>
      <c r="QX11" s="105"/>
      <c r="QY11" s="105"/>
      <c r="QZ11" s="105"/>
      <c r="RA11" s="105"/>
      <c r="RB11" s="105"/>
      <c r="RC11" s="105"/>
      <c r="RD11" s="105"/>
      <c r="RE11" s="105"/>
      <c r="RF11" s="105"/>
      <c r="RG11" s="105"/>
      <c r="RH11" s="105"/>
      <c r="RI11" s="105"/>
      <c r="RJ11" s="105"/>
      <c r="RK11" s="105"/>
      <c r="RL11" s="105"/>
      <c r="RM11" s="105"/>
      <c r="RN11" s="105"/>
      <c r="RO11" s="105"/>
      <c r="RP11" s="105"/>
      <c r="RQ11" s="105"/>
      <c r="RR11" s="105"/>
      <c r="RS11" s="105"/>
      <c r="RT11" s="105"/>
      <c r="RU11" s="105"/>
      <c r="RV11" s="105"/>
      <c r="RW11" s="105"/>
      <c r="RX11" s="105"/>
      <c r="RY11" s="105"/>
      <c r="RZ11" s="105"/>
      <c r="SA11" s="105"/>
      <c r="SB11" s="105"/>
      <c r="SC11" s="105"/>
      <c r="SD11" s="105"/>
      <c r="SE11" s="105"/>
      <c r="SF11" s="105"/>
      <c r="SG11" s="105"/>
      <c r="SH11" s="105"/>
      <c r="SI11" s="105"/>
      <c r="SJ11" s="105"/>
      <c r="SK11" s="105"/>
      <c r="SL11" s="105"/>
      <c r="SM11" s="105"/>
      <c r="SN11" s="105"/>
      <c r="SO11" s="105"/>
      <c r="SP11" s="105"/>
      <c r="SQ11" s="105"/>
      <c r="SR11" s="105"/>
      <c r="SS11" s="105"/>
      <c r="ST11" s="105"/>
      <c r="SU11" s="105"/>
      <c r="SV11" s="105"/>
      <c r="SW11" s="105"/>
      <c r="SX11" s="105"/>
      <c r="SY11" s="105"/>
      <c r="SZ11" s="105"/>
      <c r="TA11" s="105"/>
      <c r="TB11" s="105"/>
      <c r="TC11" s="105"/>
      <c r="TD11" s="105"/>
      <c r="TE11" s="105"/>
      <c r="TF11" s="105"/>
      <c r="TG11" s="105"/>
      <c r="TH11" s="105"/>
      <c r="TI11" s="105"/>
      <c r="TJ11" s="105"/>
      <c r="TK11" s="105"/>
      <c r="TL11" s="105"/>
      <c r="TM11" s="105"/>
      <c r="TN11" s="105"/>
      <c r="TO11" s="105"/>
      <c r="TP11" s="105"/>
      <c r="TQ11" s="105"/>
      <c r="TR11" s="105"/>
      <c r="TS11" s="105"/>
      <c r="TT11" s="105"/>
      <c r="TU11" s="105"/>
      <c r="TV11" s="105"/>
      <c r="TW11" s="105"/>
      <c r="TX11" s="105"/>
      <c r="TY11" s="105"/>
      <c r="TZ11" s="105"/>
      <c r="UA11" s="105"/>
      <c r="UB11" s="105"/>
      <c r="UC11" s="105"/>
      <c r="UD11" s="105"/>
      <c r="UE11" s="105"/>
      <c r="UF11" s="105"/>
      <c r="UG11" s="105"/>
      <c r="UH11" s="105"/>
      <c r="UI11" s="105"/>
      <c r="UJ11" s="105"/>
      <c r="UK11" s="105"/>
      <c r="UL11" s="105"/>
      <c r="UM11" s="105"/>
      <c r="UN11" s="105"/>
      <c r="UO11" s="105"/>
      <c r="UP11" s="105"/>
      <c r="UQ11" s="105"/>
      <c r="UR11" s="105"/>
      <c r="US11" s="105"/>
      <c r="UT11" s="105"/>
      <c r="UU11" s="105"/>
      <c r="UV11" s="105"/>
      <c r="UW11" s="105"/>
      <c r="UX11" s="105"/>
      <c r="UY11" s="105"/>
      <c r="UZ11" s="105"/>
      <c r="VA11" s="105"/>
      <c r="VB11" s="105"/>
      <c r="VC11" s="105"/>
      <c r="VD11" s="105"/>
      <c r="VE11" s="105"/>
      <c r="VF11" s="105"/>
      <c r="VG11" s="105"/>
      <c r="VH11" s="105"/>
      <c r="VI11" s="105"/>
      <c r="VJ11" s="105"/>
      <c r="VK11" s="105"/>
      <c r="VL11" s="105"/>
      <c r="VM11" s="105"/>
      <c r="VN11" s="105"/>
      <c r="VO11" s="105"/>
      <c r="VP11" s="105"/>
      <c r="VQ11" s="105"/>
      <c r="VR11" s="105"/>
      <c r="VS11" s="105"/>
      <c r="VT11" s="105"/>
      <c r="VU11" s="105"/>
      <c r="VV11" s="105"/>
      <c r="VW11" s="105"/>
      <c r="VX11" s="105"/>
      <c r="VY11" s="105"/>
      <c r="VZ11" s="105"/>
      <c r="WA11" s="105"/>
      <c r="WB11" s="105"/>
      <c r="WC11" s="105"/>
      <c r="WD11" s="105"/>
      <c r="WE11" s="105"/>
      <c r="WF11" s="105"/>
      <c r="WG11" s="105"/>
      <c r="WH11" s="105"/>
      <c r="WI11" s="105"/>
      <c r="WJ11" s="105"/>
      <c r="WK11" s="105"/>
      <c r="WL11" s="105"/>
      <c r="WM11" s="105"/>
      <c r="WN11" s="105"/>
      <c r="WO11" s="105"/>
      <c r="WP11" s="105"/>
      <c r="WQ11" s="105"/>
      <c r="WR11" s="105"/>
      <c r="WS11" s="105"/>
      <c r="WT11" s="105"/>
      <c r="WU11" s="105"/>
      <c r="WV11" s="105"/>
      <c r="WW11" s="105"/>
      <c r="WX11" s="105"/>
      <c r="WY11" s="105"/>
      <c r="WZ11" s="105"/>
      <c r="XA11" s="105"/>
      <c r="XB11" s="105"/>
      <c r="XC11" s="105"/>
      <c r="XD11" s="105"/>
      <c r="XE11" s="105"/>
      <c r="XF11" s="105"/>
      <c r="XG11" s="105"/>
      <c r="XH11" s="105"/>
      <c r="XI11" s="105"/>
      <c r="XJ11" s="105"/>
      <c r="XK11" s="105"/>
      <c r="XL11" s="105"/>
      <c r="XM11" s="105"/>
      <c r="XN11" s="105"/>
      <c r="XO11" s="105"/>
      <c r="XP11" s="105"/>
      <c r="XQ11" s="105"/>
      <c r="XR11" s="105"/>
      <c r="XS11" s="105"/>
      <c r="XT11" s="105"/>
      <c r="XU11" s="105"/>
      <c r="XV11" s="105"/>
      <c r="XW11" s="105"/>
      <c r="XX11" s="105"/>
      <c r="XY11" s="105"/>
      <c r="XZ11" s="105"/>
      <c r="YA11" s="105"/>
      <c r="YB11" s="105"/>
      <c r="YC11" s="105"/>
      <c r="YD11" s="105"/>
      <c r="YE11" s="105"/>
      <c r="YF11" s="105"/>
      <c r="YG11" s="105"/>
      <c r="YH11" s="105"/>
      <c r="YI11" s="105"/>
      <c r="YJ11" s="105"/>
      <c r="YK11" s="105"/>
      <c r="YL11" s="105"/>
      <c r="YM11" s="105"/>
      <c r="YN11" s="105"/>
      <c r="YO11" s="105"/>
      <c r="YP11" s="105"/>
      <c r="YQ11" s="105"/>
      <c r="YR11" s="105"/>
      <c r="YS11" s="105"/>
      <c r="YT11" s="105"/>
      <c r="YU11" s="105"/>
      <c r="YV11" s="105"/>
      <c r="YW11" s="105"/>
      <c r="YX11" s="105"/>
      <c r="YY11" s="105"/>
      <c r="YZ11" s="105"/>
      <c r="ZA11" s="105"/>
      <c r="ZB11" s="105"/>
      <c r="ZC11" s="105"/>
      <c r="ZD11" s="105"/>
      <c r="ZE11" s="105"/>
      <c r="ZF11" s="105"/>
      <c r="ZG11" s="105"/>
      <c r="ZH11" s="105"/>
      <c r="ZI11" s="105"/>
      <c r="ZJ11" s="105"/>
      <c r="ZK11" s="105"/>
      <c r="ZL11" s="105"/>
      <c r="ZM11" s="105"/>
      <c r="ZN11" s="105"/>
      <c r="ZO11" s="105"/>
      <c r="ZP11" s="105"/>
      <c r="ZQ11" s="105"/>
      <c r="ZR11" s="105"/>
      <c r="ZS11" s="105"/>
      <c r="ZT11" s="105"/>
      <c r="ZU11" s="105"/>
      <c r="ZV11" s="105"/>
      <c r="ZW11" s="105"/>
      <c r="ZX11" s="105"/>
      <c r="ZY11" s="105"/>
      <c r="ZZ11" s="105"/>
      <c r="AAA11" s="105"/>
      <c r="AAB11" s="105"/>
      <c r="AAC11" s="105"/>
      <c r="AAD11" s="105"/>
      <c r="AAE11" s="105"/>
      <c r="AAF11" s="105"/>
      <c r="AAG11" s="105"/>
      <c r="AAH11" s="105"/>
      <c r="AAI11" s="105"/>
      <c r="AAJ11" s="105"/>
      <c r="AAK11" s="105"/>
      <c r="AAL11" s="105"/>
      <c r="AAM11" s="105"/>
      <c r="AAN11" s="105"/>
      <c r="AAO11" s="105"/>
      <c r="AAP11" s="105"/>
      <c r="AAQ11" s="105"/>
      <c r="AAR11" s="105"/>
      <c r="AAS11" s="105"/>
      <c r="AAT11" s="105"/>
      <c r="AAU11" s="105"/>
      <c r="AAV11" s="105"/>
      <c r="AAW11" s="105"/>
      <c r="AAX11" s="105"/>
      <c r="AAY11" s="105"/>
      <c r="AAZ11" s="105"/>
      <c r="ABA11" s="105"/>
      <c r="ABB11" s="105"/>
      <c r="ABC11" s="105"/>
      <c r="ABD11" s="105"/>
      <c r="ABE11" s="105"/>
      <c r="ABF11" s="105"/>
      <c r="ABG11" s="105"/>
      <c r="ABH11" s="105"/>
      <c r="ABI11" s="105"/>
      <c r="ABJ11" s="105"/>
      <c r="ABK11" s="105"/>
      <c r="ABL11" s="105"/>
      <c r="ABM11" s="105"/>
      <c r="ABN11" s="105"/>
      <c r="ABO11" s="105"/>
      <c r="ABP11" s="105"/>
      <c r="ABQ11" s="105"/>
      <c r="ABR11" s="105"/>
      <c r="ABS11" s="105"/>
      <c r="ABT11" s="105"/>
      <c r="ABU11" s="105"/>
      <c r="ABV11" s="105"/>
      <c r="ABW11" s="105"/>
      <c r="ABX11" s="105"/>
      <c r="ABY11" s="105"/>
      <c r="ABZ11" s="105"/>
      <c r="ACA11" s="105"/>
      <c r="ACB11" s="105"/>
      <c r="ACC11" s="105"/>
      <c r="ACD11" s="105"/>
      <c r="ACE11" s="105"/>
      <c r="ACF11" s="105"/>
      <c r="ACG11" s="105"/>
      <c r="ACH11" s="105"/>
      <c r="ACI11" s="105"/>
      <c r="ACJ11" s="105"/>
      <c r="ACK11" s="105"/>
      <c r="ACL11" s="105"/>
      <c r="ACM11" s="105"/>
      <c r="ACN11" s="105"/>
      <c r="ACO11" s="105"/>
      <c r="ACP11" s="105"/>
      <c r="ACQ11" s="105"/>
      <c r="ACR11" s="105"/>
      <c r="ACS11" s="105"/>
      <c r="ACT11" s="105"/>
      <c r="ACU11" s="105"/>
      <c r="ACV11" s="105"/>
      <c r="ACW11" s="105"/>
      <c r="ACX11" s="105"/>
      <c r="ACY11" s="105"/>
      <c r="ACZ11" s="105"/>
      <c r="ADA11" s="105"/>
      <c r="ADB11" s="105"/>
      <c r="ADC11" s="105"/>
      <c r="ADD11" s="105"/>
      <c r="ADE11" s="105"/>
      <c r="ADF11" s="105"/>
      <c r="ADG11" s="105"/>
      <c r="ADH11" s="105"/>
      <c r="ADI11" s="105"/>
      <c r="ADJ11" s="105"/>
      <c r="ADK11" s="105"/>
      <c r="ADL11" s="105"/>
      <c r="ADM11" s="105"/>
      <c r="ADN11" s="105"/>
      <c r="ADO11" s="105"/>
      <c r="ADP11" s="105"/>
      <c r="ADQ11" s="105"/>
      <c r="ADR11" s="105"/>
      <c r="ADS11" s="105"/>
      <c r="ADT11" s="105"/>
      <c r="ADU11" s="105"/>
      <c r="ADV11" s="105"/>
      <c r="ADW11" s="105"/>
      <c r="ADX11" s="105"/>
      <c r="ADY11" s="105"/>
      <c r="ADZ11" s="105"/>
      <c r="AEA11" s="105"/>
      <c r="AEB11" s="105"/>
      <c r="AEC11" s="105"/>
      <c r="AED11" s="105"/>
      <c r="AEE11" s="105"/>
      <c r="AEF11" s="105"/>
      <c r="AEG11" s="105"/>
      <c r="AEH11" s="105"/>
      <c r="AEI11" s="105"/>
      <c r="AEJ11" s="105"/>
      <c r="AEK11" s="105"/>
      <c r="AEL11" s="105"/>
      <c r="AEM11" s="105"/>
      <c r="AEN11" s="105"/>
      <c r="AEO11" s="105"/>
      <c r="AEP11" s="105"/>
      <c r="AEQ11" s="105"/>
      <c r="AER11" s="105"/>
      <c r="AES11" s="105"/>
      <c r="AET11" s="105"/>
      <c r="AEU11" s="105"/>
      <c r="AEV11" s="105"/>
      <c r="AEW11" s="105"/>
      <c r="AEX11" s="105"/>
      <c r="AEY11" s="105"/>
      <c r="AEZ11" s="105"/>
      <c r="AFA11" s="105"/>
      <c r="AFB11" s="105"/>
      <c r="AFC11" s="105"/>
      <c r="AFD11" s="105"/>
      <c r="AFE11" s="105"/>
      <c r="AFF11" s="105"/>
      <c r="AFG11" s="105"/>
      <c r="AFH11" s="105"/>
      <c r="AFI11" s="105"/>
      <c r="AFJ11" s="105"/>
      <c r="AFK11" s="105"/>
      <c r="AFL11" s="105"/>
      <c r="AFM11" s="105"/>
      <c r="AFN11" s="105"/>
      <c r="AFO11" s="105"/>
      <c r="AFP11" s="105"/>
      <c r="AFQ11" s="105"/>
      <c r="AFR11" s="105"/>
      <c r="AFS11" s="105"/>
      <c r="AFT11" s="105"/>
      <c r="AFU11" s="105"/>
      <c r="AFV11" s="105"/>
      <c r="AFW11" s="105"/>
      <c r="AFX11" s="105"/>
      <c r="AFY11" s="105"/>
      <c r="AFZ11" s="105"/>
      <c r="AGA11" s="105"/>
      <c r="AGB11" s="105"/>
      <c r="AGC11" s="105"/>
      <c r="AGD11" s="105"/>
      <c r="AGE11" s="105"/>
      <c r="AGF11" s="105"/>
      <c r="AGG11" s="105"/>
      <c r="AGH11" s="105"/>
      <c r="AGI11" s="105"/>
      <c r="AGJ11" s="105"/>
      <c r="AGK11" s="105"/>
      <c r="AGL11" s="105"/>
      <c r="AGM11" s="105"/>
      <c r="AGN11" s="105"/>
      <c r="AGO11" s="105"/>
      <c r="AGP11" s="105"/>
      <c r="AGQ11" s="105"/>
      <c r="AGR11" s="105"/>
      <c r="AGS11" s="105"/>
      <c r="AGT11" s="105"/>
      <c r="AGU11" s="105"/>
      <c r="AGV11" s="105"/>
      <c r="AGW11" s="105"/>
      <c r="AGX11" s="105"/>
      <c r="AGY11" s="105"/>
      <c r="AGZ11" s="105"/>
      <c r="AHA11" s="105"/>
      <c r="AHB11" s="105"/>
      <c r="AHC11" s="105"/>
      <c r="AHD11" s="105"/>
      <c r="AHE11" s="105"/>
      <c r="AHF11" s="105"/>
      <c r="AHG11" s="105"/>
      <c r="AHH11" s="105"/>
      <c r="AHI11" s="105"/>
      <c r="AHJ11" s="105"/>
      <c r="AHK11" s="105"/>
      <c r="AHL11" s="105"/>
      <c r="AHM11" s="105"/>
      <c r="AHN11" s="105"/>
      <c r="AHO11" s="105"/>
      <c r="AHP11" s="105"/>
      <c r="AHQ11" s="105"/>
      <c r="AHR11" s="105"/>
      <c r="AHS11" s="105"/>
      <c r="AHT11" s="105"/>
      <c r="AHU11" s="105"/>
      <c r="AHV11" s="105"/>
      <c r="AHW11" s="105"/>
      <c r="AHX11" s="105"/>
      <c r="AHY11" s="105"/>
      <c r="AHZ11" s="105"/>
      <c r="AIA11" s="105"/>
      <c r="AIB11" s="105"/>
      <c r="AIC11" s="105"/>
      <c r="AID11" s="105"/>
      <c r="AIE11" s="105"/>
      <c r="AIF11" s="105"/>
      <c r="AIG11" s="105"/>
      <c r="AIH11" s="105"/>
      <c r="AII11" s="105"/>
      <c r="AIJ11" s="105"/>
      <c r="AIK11" s="105"/>
      <c r="AIL11" s="105"/>
      <c r="AIM11" s="105"/>
      <c r="AIN11" s="105"/>
      <c r="AIO11" s="105"/>
      <c r="AIP11" s="105"/>
      <c r="AIQ11" s="105"/>
      <c r="AIR11" s="105"/>
      <c r="AIS11" s="105"/>
      <c r="AIT11" s="105"/>
      <c r="AIU11" s="105"/>
      <c r="AIV11" s="105"/>
      <c r="AIW11" s="105"/>
      <c r="AIX11" s="105"/>
      <c r="AIY11" s="105"/>
      <c r="AIZ11" s="105"/>
      <c r="AJA11" s="105"/>
      <c r="AJB11" s="105"/>
      <c r="AJC11" s="105"/>
      <c r="AJD11" s="105"/>
      <c r="AJE11" s="105"/>
      <c r="AJF11" s="105"/>
      <c r="AJG11" s="105"/>
      <c r="AJH11" s="105"/>
      <c r="AJI11" s="105"/>
    </row>
    <row r="12" spans="1:945" s="125" customFormat="1" x14ac:dyDescent="0.25">
      <c r="A12" s="109"/>
      <c r="B12" s="110"/>
      <c r="C12" s="111"/>
      <c r="D12" s="112"/>
      <c r="E12" s="113"/>
      <c r="F12" s="114"/>
      <c r="G12" s="115"/>
      <c r="H12" s="114"/>
      <c r="I12" s="116"/>
      <c r="J12" s="117"/>
      <c r="K12" s="118"/>
      <c r="L12" s="119"/>
      <c r="M12" s="120"/>
      <c r="N12" s="121"/>
      <c r="O12" s="122"/>
      <c r="P12" s="122"/>
      <c r="Q12" s="123"/>
      <c r="R12" s="124"/>
      <c r="S12" s="124"/>
      <c r="T12" s="124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  <c r="DJ12" s="108"/>
      <c r="DK12" s="108"/>
      <c r="DL12" s="108"/>
      <c r="DM12" s="108"/>
      <c r="DN12" s="108"/>
      <c r="DO12" s="108"/>
      <c r="DP12" s="108"/>
      <c r="DQ12" s="108"/>
      <c r="DR12" s="108"/>
      <c r="DS12" s="108"/>
      <c r="DT12" s="108"/>
      <c r="DU12" s="108"/>
      <c r="DV12" s="108"/>
      <c r="DW12" s="108"/>
      <c r="DX12" s="108"/>
      <c r="DY12" s="108"/>
      <c r="DZ12" s="108"/>
      <c r="EA12" s="108"/>
      <c r="EB12" s="108"/>
      <c r="EC12" s="108"/>
      <c r="ED12" s="108"/>
      <c r="EE12" s="108"/>
      <c r="EF12" s="108"/>
      <c r="EG12" s="108"/>
      <c r="EH12" s="108"/>
      <c r="EI12" s="108"/>
      <c r="EJ12" s="108"/>
      <c r="EK12" s="108"/>
      <c r="EL12" s="108"/>
      <c r="EM12" s="108"/>
      <c r="EN12" s="108"/>
      <c r="EO12" s="108"/>
      <c r="EP12" s="108"/>
      <c r="EQ12" s="108"/>
      <c r="ER12" s="108"/>
      <c r="ES12" s="108"/>
      <c r="ET12" s="108"/>
      <c r="EU12" s="108"/>
      <c r="EV12" s="108"/>
      <c r="EW12" s="108"/>
      <c r="EX12" s="108"/>
      <c r="EY12" s="108"/>
      <c r="EZ12" s="108"/>
      <c r="FA12" s="108"/>
      <c r="FB12" s="108"/>
      <c r="FC12" s="108"/>
      <c r="FD12" s="108"/>
      <c r="FE12" s="108"/>
      <c r="FF12" s="108"/>
      <c r="FG12" s="108"/>
      <c r="FH12" s="108"/>
      <c r="FI12" s="108"/>
      <c r="FJ12" s="108"/>
      <c r="FK12" s="108"/>
      <c r="FL12" s="108"/>
      <c r="FM12" s="108"/>
      <c r="FN12" s="108"/>
      <c r="FO12" s="108"/>
      <c r="FP12" s="108"/>
      <c r="FQ12" s="108"/>
      <c r="FR12" s="108"/>
      <c r="FS12" s="108"/>
      <c r="FT12" s="108"/>
      <c r="FU12" s="108"/>
      <c r="FV12" s="108"/>
      <c r="FW12" s="108"/>
      <c r="FX12" s="108"/>
      <c r="FY12" s="108"/>
      <c r="FZ12" s="108"/>
      <c r="GA12" s="108"/>
      <c r="GB12" s="108"/>
      <c r="GC12" s="108"/>
      <c r="GD12" s="108"/>
      <c r="GE12" s="108"/>
      <c r="GF12" s="108"/>
      <c r="GG12" s="108"/>
      <c r="GH12" s="108"/>
      <c r="GI12" s="108"/>
      <c r="GJ12" s="108"/>
      <c r="GK12" s="108"/>
      <c r="GL12" s="108"/>
      <c r="GM12" s="108"/>
      <c r="GN12" s="108"/>
      <c r="GO12" s="108"/>
      <c r="GP12" s="108"/>
      <c r="GQ12" s="108"/>
      <c r="GR12" s="108"/>
      <c r="GS12" s="108"/>
      <c r="GT12" s="108"/>
      <c r="GU12" s="108"/>
      <c r="GV12" s="108"/>
      <c r="GW12" s="108"/>
      <c r="GX12" s="108"/>
      <c r="GY12" s="108"/>
      <c r="GZ12" s="108"/>
      <c r="HA12" s="108"/>
      <c r="HB12" s="108"/>
      <c r="HC12" s="108"/>
      <c r="HD12" s="108"/>
      <c r="HE12" s="108"/>
      <c r="HF12" s="108"/>
      <c r="HG12" s="108"/>
      <c r="HH12" s="108"/>
      <c r="HI12" s="108"/>
      <c r="HJ12" s="108"/>
      <c r="HK12" s="108"/>
      <c r="HL12" s="108"/>
      <c r="HM12" s="108"/>
      <c r="HN12" s="108"/>
      <c r="HO12" s="108"/>
      <c r="HP12" s="108"/>
      <c r="HQ12" s="108"/>
      <c r="HR12" s="108"/>
      <c r="HS12" s="108"/>
      <c r="HT12" s="108"/>
      <c r="HU12" s="108"/>
      <c r="HV12" s="108"/>
      <c r="HW12" s="108"/>
      <c r="HX12" s="108"/>
      <c r="HY12" s="108"/>
      <c r="HZ12" s="108"/>
      <c r="IA12" s="108"/>
      <c r="IB12" s="108"/>
      <c r="IC12" s="108"/>
      <c r="ID12" s="108"/>
      <c r="IE12" s="108"/>
      <c r="IF12" s="108"/>
      <c r="IG12" s="108"/>
      <c r="IH12" s="108"/>
      <c r="II12" s="108"/>
      <c r="IJ12" s="108"/>
      <c r="IK12" s="108"/>
      <c r="IL12" s="108"/>
      <c r="IM12" s="108"/>
      <c r="IN12" s="108"/>
      <c r="IO12" s="108"/>
      <c r="IP12" s="108"/>
      <c r="IQ12" s="108"/>
      <c r="IR12" s="108"/>
      <c r="IS12" s="108"/>
      <c r="IT12" s="108"/>
      <c r="IU12" s="108"/>
      <c r="IV12" s="108"/>
      <c r="IW12" s="108"/>
      <c r="IX12" s="108"/>
      <c r="IY12" s="108"/>
      <c r="IZ12" s="108"/>
      <c r="JA12" s="108"/>
      <c r="JB12" s="108"/>
      <c r="JC12" s="108"/>
      <c r="JD12" s="108"/>
      <c r="JE12" s="108"/>
      <c r="JF12" s="108"/>
      <c r="JG12" s="108"/>
      <c r="JH12" s="108"/>
      <c r="JI12" s="108"/>
      <c r="JJ12" s="108"/>
      <c r="JK12" s="108"/>
      <c r="JL12" s="108"/>
      <c r="JM12" s="108"/>
      <c r="JN12" s="108"/>
      <c r="JO12" s="108"/>
      <c r="JP12" s="108"/>
      <c r="JQ12" s="108"/>
      <c r="JR12" s="108"/>
      <c r="JS12" s="108"/>
      <c r="JT12" s="108"/>
      <c r="JU12" s="108"/>
      <c r="JV12" s="108"/>
      <c r="JW12" s="108"/>
      <c r="JX12" s="108"/>
      <c r="JY12" s="108"/>
      <c r="JZ12" s="108"/>
      <c r="KA12" s="108"/>
      <c r="KB12" s="108"/>
      <c r="KC12" s="108"/>
      <c r="KD12" s="108"/>
      <c r="KE12" s="108"/>
      <c r="KF12" s="108"/>
      <c r="KG12" s="108"/>
      <c r="KH12" s="108"/>
      <c r="KI12" s="108"/>
      <c r="KJ12" s="108"/>
      <c r="KK12" s="108"/>
      <c r="KL12" s="108"/>
      <c r="KM12" s="108"/>
      <c r="KN12" s="108"/>
      <c r="KO12" s="108"/>
      <c r="KP12" s="108"/>
      <c r="KQ12" s="108"/>
      <c r="KR12" s="108"/>
      <c r="KS12" s="108"/>
      <c r="KT12" s="108"/>
      <c r="KU12" s="108"/>
      <c r="KV12" s="108"/>
      <c r="KW12" s="108"/>
      <c r="KX12" s="108"/>
      <c r="KY12" s="108"/>
      <c r="KZ12" s="108"/>
      <c r="LA12" s="108"/>
      <c r="LB12" s="108"/>
      <c r="LC12" s="108"/>
      <c r="LD12" s="108"/>
      <c r="LE12" s="108"/>
      <c r="LF12" s="108"/>
      <c r="LG12" s="108"/>
      <c r="LH12" s="108"/>
      <c r="LI12" s="108"/>
      <c r="LJ12" s="108"/>
      <c r="LK12" s="108"/>
      <c r="LL12" s="108"/>
      <c r="LM12" s="108"/>
      <c r="LN12" s="108"/>
      <c r="LO12" s="108"/>
      <c r="LP12" s="108"/>
      <c r="LQ12" s="108"/>
      <c r="LR12" s="108"/>
      <c r="LS12" s="108"/>
      <c r="LT12" s="108"/>
      <c r="LU12" s="108"/>
      <c r="LV12" s="108"/>
      <c r="LW12" s="108"/>
      <c r="LX12" s="108"/>
      <c r="LY12" s="108"/>
      <c r="LZ12" s="108"/>
      <c r="MA12" s="108"/>
      <c r="MB12" s="108"/>
      <c r="MC12" s="108"/>
      <c r="MD12" s="108"/>
      <c r="ME12" s="108"/>
      <c r="MF12" s="108"/>
      <c r="MG12" s="108"/>
      <c r="MH12" s="108"/>
      <c r="MI12" s="108"/>
      <c r="MJ12" s="108"/>
      <c r="MK12" s="108"/>
      <c r="ML12" s="108"/>
      <c r="MM12" s="108"/>
      <c r="MN12" s="108"/>
      <c r="MO12" s="108"/>
      <c r="MP12" s="108"/>
      <c r="MQ12" s="108"/>
      <c r="MR12" s="108"/>
      <c r="MS12" s="108"/>
      <c r="MT12" s="108"/>
      <c r="MU12" s="108"/>
      <c r="MV12" s="108"/>
      <c r="MW12" s="108"/>
      <c r="MX12" s="108"/>
      <c r="MY12" s="108"/>
      <c r="MZ12" s="108"/>
      <c r="NA12" s="108"/>
      <c r="NB12" s="108"/>
      <c r="NC12" s="108"/>
      <c r="ND12" s="108"/>
      <c r="NE12" s="108"/>
      <c r="NF12" s="108"/>
      <c r="NG12" s="108"/>
      <c r="NH12" s="108"/>
      <c r="NI12" s="108"/>
      <c r="NJ12" s="108"/>
      <c r="NK12" s="108"/>
      <c r="NL12" s="108"/>
      <c r="NM12" s="108"/>
      <c r="NN12" s="108"/>
      <c r="NO12" s="108"/>
      <c r="NP12" s="108"/>
      <c r="NQ12" s="108"/>
      <c r="NR12" s="108"/>
      <c r="NS12" s="108"/>
      <c r="NT12" s="108"/>
      <c r="NU12" s="108"/>
      <c r="NV12" s="108"/>
      <c r="NW12" s="108"/>
      <c r="NX12" s="108"/>
      <c r="NY12" s="108"/>
      <c r="NZ12" s="108"/>
      <c r="OA12" s="108"/>
      <c r="OB12" s="108"/>
      <c r="OC12" s="108"/>
      <c r="OD12" s="108"/>
      <c r="OE12" s="108"/>
      <c r="OF12" s="108"/>
      <c r="OG12" s="108"/>
      <c r="OH12" s="108"/>
      <c r="OI12" s="108"/>
      <c r="OJ12" s="108"/>
      <c r="OK12" s="108"/>
      <c r="OL12" s="108"/>
      <c r="OM12" s="108"/>
      <c r="ON12" s="108"/>
      <c r="OO12" s="108"/>
      <c r="OP12" s="108"/>
      <c r="OQ12" s="108"/>
      <c r="OR12" s="108"/>
      <c r="OS12" s="108"/>
      <c r="OT12" s="108"/>
      <c r="OU12" s="108"/>
      <c r="OV12" s="108"/>
      <c r="OW12" s="108"/>
      <c r="OX12" s="108"/>
      <c r="OY12" s="108"/>
      <c r="OZ12" s="108"/>
      <c r="PA12" s="108"/>
      <c r="PB12" s="108"/>
      <c r="PC12" s="108"/>
      <c r="PD12" s="108"/>
      <c r="PE12" s="108"/>
      <c r="PF12" s="108"/>
      <c r="PG12" s="108"/>
      <c r="PH12" s="108"/>
      <c r="PI12" s="108"/>
      <c r="PJ12" s="108"/>
      <c r="PK12" s="108"/>
      <c r="PL12" s="108"/>
      <c r="PM12" s="108"/>
      <c r="PN12" s="108"/>
      <c r="PO12" s="108"/>
      <c r="PP12" s="108"/>
      <c r="PQ12" s="108"/>
      <c r="PR12" s="108"/>
      <c r="PS12" s="108"/>
      <c r="PT12" s="108"/>
      <c r="PU12" s="108"/>
      <c r="PV12" s="108"/>
      <c r="PW12" s="108"/>
      <c r="PX12" s="108"/>
      <c r="PY12" s="108"/>
      <c r="PZ12" s="108"/>
      <c r="QA12" s="108"/>
      <c r="QB12" s="108"/>
      <c r="QC12" s="108"/>
      <c r="QD12" s="108"/>
      <c r="QE12" s="108"/>
      <c r="QF12" s="108"/>
      <c r="QG12" s="108"/>
      <c r="QH12" s="108"/>
      <c r="QI12" s="108"/>
      <c r="QJ12" s="108"/>
      <c r="QK12" s="108"/>
      <c r="QL12" s="108"/>
      <c r="QM12" s="108"/>
      <c r="QN12" s="108"/>
      <c r="QO12" s="108"/>
      <c r="QP12" s="108"/>
      <c r="QQ12" s="108"/>
      <c r="QR12" s="108"/>
      <c r="QS12" s="108"/>
      <c r="QT12" s="108"/>
      <c r="QU12" s="108"/>
      <c r="QV12" s="108"/>
      <c r="QW12" s="108"/>
      <c r="QX12" s="108"/>
      <c r="QY12" s="108"/>
      <c r="QZ12" s="108"/>
      <c r="RA12" s="108"/>
      <c r="RB12" s="108"/>
      <c r="RC12" s="108"/>
      <c r="RD12" s="108"/>
      <c r="RE12" s="108"/>
      <c r="RF12" s="108"/>
      <c r="RG12" s="108"/>
      <c r="RH12" s="108"/>
      <c r="RI12" s="108"/>
      <c r="RJ12" s="108"/>
      <c r="RK12" s="108"/>
      <c r="RL12" s="108"/>
      <c r="RM12" s="108"/>
      <c r="RN12" s="108"/>
      <c r="RO12" s="108"/>
      <c r="RP12" s="108"/>
      <c r="RQ12" s="108"/>
      <c r="RR12" s="108"/>
      <c r="RS12" s="108"/>
      <c r="RT12" s="108"/>
      <c r="RU12" s="108"/>
      <c r="RV12" s="108"/>
      <c r="RW12" s="108"/>
      <c r="RX12" s="108"/>
      <c r="RY12" s="108"/>
      <c r="RZ12" s="108"/>
      <c r="SA12" s="108"/>
      <c r="SB12" s="108"/>
      <c r="SC12" s="108"/>
      <c r="SD12" s="108"/>
      <c r="SE12" s="108"/>
      <c r="SF12" s="108"/>
      <c r="SG12" s="108"/>
      <c r="SH12" s="108"/>
      <c r="SI12" s="108"/>
      <c r="SJ12" s="108"/>
      <c r="SK12" s="108"/>
      <c r="SL12" s="108"/>
      <c r="SM12" s="108"/>
      <c r="SN12" s="108"/>
      <c r="SO12" s="108"/>
      <c r="SP12" s="108"/>
      <c r="SQ12" s="108"/>
      <c r="SR12" s="108"/>
      <c r="SS12" s="108"/>
      <c r="ST12" s="108"/>
      <c r="SU12" s="108"/>
      <c r="SV12" s="108"/>
      <c r="SW12" s="108"/>
      <c r="SX12" s="108"/>
      <c r="SY12" s="108"/>
      <c r="SZ12" s="108"/>
      <c r="TA12" s="108"/>
      <c r="TB12" s="108"/>
      <c r="TC12" s="108"/>
      <c r="TD12" s="108"/>
      <c r="TE12" s="108"/>
      <c r="TF12" s="108"/>
      <c r="TG12" s="108"/>
      <c r="TH12" s="108"/>
      <c r="TI12" s="108"/>
      <c r="TJ12" s="108"/>
      <c r="TK12" s="108"/>
      <c r="TL12" s="108"/>
      <c r="TM12" s="108"/>
      <c r="TN12" s="108"/>
      <c r="TO12" s="108"/>
      <c r="TP12" s="108"/>
      <c r="TQ12" s="108"/>
      <c r="TR12" s="108"/>
      <c r="TS12" s="108"/>
      <c r="TT12" s="108"/>
      <c r="TU12" s="108"/>
      <c r="TV12" s="108"/>
      <c r="TW12" s="108"/>
      <c r="TX12" s="108"/>
      <c r="TY12" s="108"/>
      <c r="TZ12" s="108"/>
      <c r="UA12" s="108"/>
      <c r="UB12" s="108"/>
      <c r="UC12" s="108"/>
      <c r="UD12" s="108"/>
      <c r="UE12" s="108"/>
      <c r="UF12" s="108"/>
      <c r="UG12" s="108"/>
      <c r="UH12" s="108"/>
      <c r="UI12" s="108"/>
      <c r="UJ12" s="108"/>
      <c r="UK12" s="108"/>
      <c r="UL12" s="108"/>
      <c r="UM12" s="108"/>
      <c r="UN12" s="108"/>
      <c r="UO12" s="108"/>
      <c r="UP12" s="108"/>
      <c r="UQ12" s="108"/>
      <c r="UR12" s="108"/>
      <c r="US12" s="108"/>
      <c r="UT12" s="108"/>
      <c r="UU12" s="108"/>
      <c r="UV12" s="108"/>
      <c r="UW12" s="108"/>
      <c r="UX12" s="108"/>
      <c r="UY12" s="108"/>
      <c r="UZ12" s="108"/>
      <c r="VA12" s="108"/>
      <c r="VB12" s="108"/>
      <c r="VC12" s="108"/>
      <c r="VD12" s="108"/>
      <c r="VE12" s="108"/>
      <c r="VF12" s="108"/>
      <c r="VG12" s="108"/>
      <c r="VH12" s="108"/>
      <c r="VI12" s="108"/>
      <c r="VJ12" s="108"/>
      <c r="VK12" s="108"/>
      <c r="VL12" s="108"/>
      <c r="VM12" s="108"/>
      <c r="VN12" s="108"/>
      <c r="VO12" s="108"/>
      <c r="VP12" s="108"/>
      <c r="VQ12" s="108"/>
      <c r="VR12" s="108"/>
      <c r="VS12" s="108"/>
      <c r="VT12" s="108"/>
      <c r="VU12" s="108"/>
      <c r="VV12" s="108"/>
      <c r="VW12" s="108"/>
      <c r="VX12" s="108"/>
      <c r="VY12" s="108"/>
      <c r="VZ12" s="108"/>
      <c r="WA12" s="108"/>
      <c r="WB12" s="108"/>
      <c r="WC12" s="108"/>
      <c r="WD12" s="108"/>
      <c r="WE12" s="108"/>
      <c r="WF12" s="108"/>
      <c r="WG12" s="108"/>
      <c r="WH12" s="108"/>
      <c r="WI12" s="108"/>
      <c r="WJ12" s="108"/>
      <c r="WK12" s="108"/>
      <c r="WL12" s="108"/>
      <c r="WM12" s="108"/>
      <c r="WN12" s="108"/>
      <c r="WO12" s="108"/>
      <c r="WP12" s="108"/>
      <c r="WQ12" s="108"/>
      <c r="WR12" s="108"/>
      <c r="WS12" s="108"/>
      <c r="WT12" s="108"/>
      <c r="WU12" s="108"/>
      <c r="WV12" s="108"/>
      <c r="WW12" s="108"/>
      <c r="WX12" s="108"/>
      <c r="WY12" s="108"/>
      <c r="WZ12" s="108"/>
      <c r="XA12" s="108"/>
      <c r="XB12" s="108"/>
      <c r="XC12" s="108"/>
      <c r="XD12" s="108"/>
      <c r="XE12" s="108"/>
      <c r="XF12" s="108"/>
      <c r="XG12" s="108"/>
      <c r="XH12" s="108"/>
      <c r="XI12" s="108"/>
      <c r="XJ12" s="108"/>
      <c r="XK12" s="108"/>
      <c r="XL12" s="108"/>
      <c r="XM12" s="108"/>
      <c r="XN12" s="108"/>
      <c r="XO12" s="108"/>
      <c r="XP12" s="108"/>
      <c r="XQ12" s="108"/>
      <c r="XR12" s="108"/>
      <c r="XS12" s="108"/>
      <c r="XT12" s="108"/>
      <c r="XU12" s="108"/>
      <c r="XV12" s="108"/>
      <c r="XW12" s="108"/>
      <c r="XX12" s="108"/>
      <c r="XY12" s="108"/>
      <c r="XZ12" s="108"/>
      <c r="YA12" s="108"/>
      <c r="YB12" s="108"/>
      <c r="YC12" s="108"/>
      <c r="YD12" s="108"/>
      <c r="YE12" s="108"/>
      <c r="YF12" s="108"/>
      <c r="YG12" s="108"/>
      <c r="YH12" s="108"/>
      <c r="YI12" s="108"/>
      <c r="YJ12" s="108"/>
      <c r="YK12" s="108"/>
      <c r="YL12" s="108"/>
      <c r="YM12" s="108"/>
      <c r="YN12" s="108"/>
      <c r="YO12" s="108"/>
      <c r="YP12" s="108"/>
      <c r="YQ12" s="108"/>
      <c r="YR12" s="108"/>
      <c r="YS12" s="108"/>
      <c r="YT12" s="108"/>
      <c r="YU12" s="108"/>
      <c r="YV12" s="108"/>
      <c r="YW12" s="108"/>
      <c r="YX12" s="108"/>
      <c r="YY12" s="108"/>
      <c r="YZ12" s="108"/>
      <c r="ZA12" s="108"/>
      <c r="ZB12" s="108"/>
      <c r="ZC12" s="108"/>
      <c r="ZD12" s="108"/>
      <c r="ZE12" s="108"/>
      <c r="ZF12" s="108"/>
      <c r="ZG12" s="108"/>
      <c r="ZH12" s="108"/>
      <c r="ZI12" s="108"/>
      <c r="ZJ12" s="108"/>
      <c r="ZK12" s="108"/>
      <c r="ZL12" s="108"/>
      <c r="ZM12" s="108"/>
      <c r="ZN12" s="108"/>
      <c r="ZO12" s="108"/>
      <c r="ZP12" s="108"/>
      <c r="ZQ12" s="108"/>
      <c r="ZR12" s="108"/>
      <c r="ZS12" s="108"/>
      <c r="ZT12" s="108"/>
      <c r="ZU12" s="108"/>
      <c r="ZV12" s="108"/>
      <c r="ZW12" s="108"/>
      <c r="ZX12" s="108"/>
      <c r="ZY12" s="108"/>
      <c r="ZZ12" s="108"/>
      <c r="AAA12" s="108"/>
      <c r="AAB12" s="108"/>
      <c r="AAC12" s="108"/>
      <c r="AAD12" s="108"/>
      <c r="AAE12" s="108"/>
      <c r="AAF12" s="108"/>
      <c r="AAG12" s="108"/>
      <c r="AAH12" s="108"/>
      <c r="AAI12" s="108"/>
      <c r="AAJ12" s="108"/>
      <c r="AAK12" s="108"/>
      <c r="AAL12" s="108"/>
      <c r="AAM12" s="108"/>
      <c r="AAN12" s="108"/>
      <c r="AAO12" s="108"/>
      <c r="AAP12" s="108"/>
      <c r="AAQ12" s="108"/>
      <c r="AAR12" s="108"/>
      <c r="AAS12" s="108"/>
      <c r="AAT12" s="108"/>
      <c r="AAU12" s="108"/>
      <c r="AAV12" s="108"/>
      <c r="AAW12" s="108"/>
      <c r="AAX12" s="108"/>
      <c r="AAY12" s="108"/>
      <c r="AAZ12" s="108"/>
      <c r="ABA12" s="108"/>
      <c r="ABB12" s="108"/>
      <c r="ABC12" s="108"/>
      <c r="ABD12" s="108"/>
      <c r="ABE12" s="108"/>
      <c r="ABF12" s="108"/>
      <c r="ABG12" s="108"/>
      <c r="ABH12" s="108"/>
      <c r="ABI12" s="108"/>
      <c r="ABJ12" s="108"/>
      <c r="ABK12" s="108"/>
      <c r="ABL12" s="108"/>
      <c r="ABM12" s="108"/>
      <c r="ABN12" s="108"/>
      <c r="ABO12" s="108"/>
      <c r="ABP12" s="108"/>
      <c r="ABQ12" s="108"/>
      <c r="ABR12" s="108"/>
      <c r="ABS12" s="108"/>
      <c r="ABT12" s="108"/>
      <c r="ABU12" s="108"/>
      <c r="ABV12" s="108"/>
      <c r="ABW12" s="108"/>
      <c r="ABX12" s="108"/>
      <c r="ABY12" s="108"/>
      <c r="ABZ12" s="108"/>
      <c r="ACA12" s="108"/>
      <c r="ACB12" s="108"/>
      <c r="ACC12" s="108"/>
      <c r="ACD12" s="108"/>
      <c r="ACE12" s="108"/>
      <c r="ACF12" s="108"/>
      <c r="ACG12" s="108"/>
      <c r="ACH12" s="108"/>
      <c r="ACI12" s="108"/>
      <c r="ACJ12" s="108"/>
      <c r="ACK12" s="108"/>
      <c r="ACL12" s="108"/>
      <c r="ACM12" s="108"/>
      <c r="ACN12" s="108"/>
      <c r="ACO12" s="108"/>
      <c r="ACP12" s="108"/>
      <c r="ACQ12" s="108"/>
      <c r="ACR12" s="108"/>
      <c r="ACS12" s="108"/>
      <c r="ACT12" s="108"/>
      <c r="ACU12" s="108"/>
      <c r="ACV12" s="108"/>
      <c r="ACW12" s="108"/>
      <c r="ACX12" s="108"/>
      <c r="ACY12" s="108"/>
      <c r="ACZ12" s="108"/>
      <c r="ADA12" s="108"/>
      <c r="ADB12" s="108"/>
      <c r="ADC12" s="108"/>
      <c r="ADD12" s="108"/>
      <c r="ADE12" s="108"/>
      <c r="ADF12" s="108"/>
      <c r="ADG12" s="108"/>
      <c r="ADH12" s="108"/>
      <c r="ADI12" s="108"/>
      <c r="ADJ12" s="108"/>
      <c r="ADK12" s="108"/>
      <c r="ADL12" s="108"/>
      <c r="ADM12" s="108"/>
      <c r="ADN12" s="108"/>
      <c r="ADO12" s="108"/>
      <c r="ADP12" s="108"/>
      <c r="ADQ12" s="108"/>
      <c r="ADR12" s="108"/>
      <c r="ADS12" s="108"/>
      <c r="ADT12" s="108"/>
      <c r="ADU12" s="108"/>
      <c r="ADV12" s="108"/>
      <c r="ADW12" s="108"/>
      <c r="ADX12" s="108"/>
      <c r="ADY12" s="108"/>
      <c r="ADZ12" s="108"/>
      <c r="AEA12" s="108"/>
      <c r="AEB12" s="108"/>
      <c r="AEC12" s="108"/>
      <c r="AED12" s="108"/>
      <c r="AEE12" s="108"/>
      <c r="AEF12" s="108"/>
      <c r="AEG12" s="108"/>
      <c r="AEH12" s="108"/>
      <c r="AEI12" s="108"/>
      <c r="AEJ12" s="108"/>
      <c r="AEK12" s="108"/>
      <c r="AEL12" s="108"/>
      <c r="AEM12" s="108"/>
      <c r="AEN12" s="108"/>
      <c r="AEO12" s="108"/>
      <c r="AEP12" s="108"/>
      <c r="AEQ12" s="108"/>
      <c r="AER12" s="108"/>
      <c r="AES12" s="108"/>
      <c r="AET12" s="108"/>
      <c r="AEU12" s="108"/>
      <c r="AEV12" s="108"/>
      <c r="AEW12" s="108"/>
      <c r="AEX12" s="108"/>
      <c r="AEY12" s="108"/>
      <c r="AEZ12" s="108"/>
      <c r="AFA12" s="108"/>
      <c r="AFB12" s="108"/>
      <c r="AFC12" s="108"/>
      <c r="AFD12" s="108"/>
      <c r="AFE12" s="108"/>
      <c r="AFF12" s="108"/>
      <c r="AFG12" s="108"/>
      <c r="AFH12" s="108"/>
      <c r="AFI12" s="108"/>
      <c r="AFJ12" s="108"/>
      <c r="AFK12" s="108"/>
      <c r="AFL12" s="108"/>
      <c r="AFM12" s="108"/>
      <c r="AFN12" s="108"/>
      <c r="AFO12" s="108"/>
      <c r="AFP12" s="108"/>
      <c r="AFQ12" s="108"/>
      <c r="AFR12" s="108"/>
      <c r="AFS12" s="108"/>
      <c r="AFT12" s="108"/>
      <c r="AFU12" s="108"/>
      <c r="AFV12" s="108"/>
      <c r="AFW12" s="108"/>
      <c r="AFX12" s="108"/>
      <c r="AFY12" s="108"/>
      <c r="AFZ12" s="108"/>
      <c r="AGA12" s="108"/>
      <c r="AGB12" s="108"/>
      <c r="AGC12" s="108"/>
      <c r="AGD12" s="108"/>
      <c r="AGE12" s="108"/>
      <c r="AGF12" s="108"/>
      <c r="AGG12" s="108"/>
      <c r="AGH12" s="108"/>
      <c r="AGI12" s="108"/>
      <c r="AGJ12" s="108"/>
      <c r="AGK12" s="108"/>
      <c r="AGL12" s="108"/>
      <c r="AGM12" s="108"/>
      <c r="AGN12" s="108"/>
      <c r="AGO12" s="108"/>
      <c r="AGP12" s="108"/>
      <c r="AGQ12" s="108"/>
      <c r="AGR12" s="108"/>
      <c r="AGS12" s="108"/>
      <c r="AGT12" s="108"/>
      <c r="AGU12" s="108"/>
      <c r="AGV12" s="108"/>
      <c r="AGW12" s="108"/>
      <c r="AGX12" s="108"/>
      <c r="AGY12" s="108"/>
      <c r="AGZ12" s="108"/>
      <c r="AHA12" s="108"/>
      <c r="AHB12" s="108"/>
      <c r="AHC12" s="108"/>
      <c r="AHD12" s="108"/>
      <c r="AHE12" s="108"/>
      <c r="AHF12" s="108"/>
      <c r="AHG12" s="108"/>
      <c r="AHH12" s="108"/>
      <c r="AHI12" s="108"/>
      <c r="AHJ12" s="108"/>
      <c r="AHK12" s="108"/>
      <c r="AHL12" s="108"/>
      <c r="AHM12" s="108"/>
      <c r="AHN12" s="108"/>
      <c r="AHO12" s="108"/>
      <c r="AHP12" s="108"/>
      <c r="AHQ12" s="108"/>
      <c r="AHR12" s="108"/>
      <c r="AHS12" s="108"/>
      <c r="AHT12" s="108"/>
      <c r="AHU12" s="108"/>
      <c r="AHV12" s="108"/>
      <c r="AHW12" s="108"/>
      <c r="AHX12" s="108"/>
      <c r="AHY12" s="108"/>
      <c r="AHZ12" s="108"/>
      <c r="AIA12" s="108"/>
      <c r="AIB12" s="108"/>
      <c r="AIC12" s="108"/>
      <c r="AID12" s="108"/>
      <c r="AIE12" s="108"/>
      <c r="AIF12" s="108"/>
      <c r="AIG12" s="108"/>
      <c r="AIH12" s="108"/>
      <c r="AII12" s="108"/>
      <c r="AIJ12" s="108"/>
      <c r="AIK12" s="108"/>
      <c r="AIL12" s="108"/>
      <c r="AIM12" s="108"/>
      <c r="AIN12" s="108"/>
      <c r="AIO12" s="108"/>
      <c r="AIP12" s="108"/>
      <c r="AIQ12" s="108"/>
      <c r="AIR12" s="108"/>
      <c r="AIS12" s="108"/>
      <c r="AIT12" s="108"/>
      <c r="AIU12" s="108"/>
      <c r="AIV12" s="108"/>
      <c r="AIW12" s="108"/>
      <c r="AIX12" s="108"/>
      <c r="AIY12" s="108"/>
      <c r="AIZ12" s="108"/>
      <c r="AJA12" s="108"/>
      <c r="AJB12" s="108"/>
      <c r="AJC12" s="108"/>
      <c r="AJD12" s="108"/>
      <c r="AJE12" s="108"/>
      <c r="AJF12" s="108"/>
      <c r="AJG12" s="108"/>
      <c r="AJH12" s="108"/>
      <c r="AJI12" s="108"/>
    </row>
    <row r="13" spans="1:945" s="133" customFormat="1" ht="31.5" x14ac:dyDescent="0.25">
      <c r="A13" s="126"/>
      <c r="B13" s="127"/>
      <c r="C13" s="127">
        <v>1</v>
      </c>
      <c r="D13" s="128" t="s">
        <v>169</v>
      </c>
      <c r="E13" s="128"/>
      <c r="F13" s="129"/>
      <c r="G13" s="129"/>
      <c r="H13" s="129"/>
      <c r="I13" s="129"/>
      <c r="J13" s="129"/>
      <c r="K13" s="130"/>
      <c r="L13" s="131"/>
      <c r="M13" s="131"/>
      <c r="N13" s="131"/>
      <c r="O13" s="131"/>
      <c r="P13" s="131">
        <f>SUM(P14:P51)</f>
        <v>134060.88658655013</v>
      </c>
      <c r="Q13" s="125"/>
      <c r="R13" s="132"/>
      <c r="S13" s="132"/>
      <c r="T13" s="132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  <c r="EO13" s="125"/>
      <c r="EP13" s="125"/>
      <c r="EQ13" s="125"/>
      <c r="ER13" s="125"/>
      <c r="ES13" s="125"/>
      <c r="ET13" s="125"/>
      <c r="EU13" s="125"/>
      <c r="EV13" s="125"/>
      <c r="EW13" s="125"/>
      <c r="EX13" s="125"/>
      <c r="EY13" s="125"/>
      <c r="EZ13" s="125"/>
      <c r="FA13" s="125"/>
      <c r="FB13" s="125"/>
      <c r="FC13" s="125"/>
      <c r="FD13" s="125"/>
      <c r="FE13" s="125"/>
      <c r="FF13" s="125"/>
      <c r="FG13" s="125"/>
      <c r="FH13" s="125"/>
      <c r="FI13" s="125"/>
      <c r="FJ13" s="125"/>
      <c r="FK13" s="125"/>
      <c r="FL13" s="125"/>
      <c r="FM13" s="125"/>
      <c r="FN13" s="125"/>
      <c r="FO13" s="125"/>
      <c r="FP13" s="125"/>
      <c r="FQ13" s="125"/>
      <c r="FR13" s="125"/>
      <c r="FS13" s="125"/>
      <c r="FT13" s="125"/>
      <c r="FU13" s="125"/>
      <c r="FV13" s="125"/>
      <c r="FW13" s="125"/>
      <c r="FX13" s="125"/>
      <c r="FY13" s="125"/>
      <c r="FZ13" s="125"/>
      <c r="GA13" s="125"/>
      <c r="GB13" s="125"/>
      <c r="GC13" s="125"/>
      <c r="GD13" s="125"/>
      <c r="GE13" s="125"/>
      <c r="GF13" s="125"/>
      <c r="GG13" s="125"/>
      <c r="GH13" s="125"/>
      <c r="GI13" s="125"/>
      <c r="GJ13" s="125"/>
      <c r="GK13" s="125"/>
      <c r="GL13" s="125"/>
      <c r="GM13" s="125"/>
      <c r="GN13" s="125"/>
      <c r="GO13" s="125"/>
      <c r="GP13" s="125"/>
      <c r="GQ13" s="125"/>
      <c r="GR13" s="125"/>
      <c r="GS13" s="125"/>
      <c r="GT13" s="125"/>
      <c r="GU13" s="125"/>
      <c r="GV13" s="125"/>
      <c r="GW13" s="125"/>
      <c r="GX13" s="125"/>
      <c r="GY13" s="125"/>
      <c r="GZ13" s="125"/>
      <c r="HA13" s="125"/>
      <c r="HB13" s="125"/>
      <c r="HC13" s="125"/>
      <c r="HD13" s="125"/>
      <c r="HE13" s="125"/>
      <c r="HF13" s="125"/>
      <c r="HG13" s="125"/>
      <c r="HH13" s="125"/>
      <c r="HI13" s="125"/>
      <c r="HJ13" s="125"/>
      <c r="HK13" s="125"/>
      <c r="HL13" s="125"/>
      <c r="HM13" s="125"/>
      <c r="HN13" s="125"/>
      <c r="HO13" s="125"/>
      <c r="HP13" s="125"/>
      <c r="HQ13" s="125"/>
      <c r="HR13" s="125"/>
      <c r="HS13" s="125"/>
      <c r="HT13" s="125"/>
      <c r="HU13" s="125"/>
      <c r="HV13" s="125"/>
      <c r="HW13" s="125"/>
      <c r="HX13" s="125"/>
      <c r="HY13" s="125"/>
      <c r="HZ13" s="125"/>
      <c r="IA13" s="125"/>
      <c r="IB13" s="125"/>
      <c r="IC13" s="125"/>
      <c r="ID13" s="125"/>
      <c r="IE13" s="125"/>
      <c r="IF13" s="125"/>
      <c r="IG13" s="125"/>
      <c r="IH13" s="125"/>
      <c r="II13" s="125"/>
      <c r="IJ13" s="125"/>
      <c r="IK13" s="125"/>
      <c r="IL13" s="125"/>
      <c r="IM13" s="125"/>
      <c r="IN13" s="125"/>
      <c r="IO13" s="125"/>
      <c r="IP13" s="125"/>
      <c r="IQ13" s="125"/>
      <c r="IR13" s="125"/>
      <c r="IS13" s="125"/>
      <c r="IT13" s="125"/>
      <c r="IU13" s="125"/>
      <c r="IV13" s="125"/>
      <c r="IW13" s="125"/>
      <c r="IX13" s="125"/>
      <c r="IY13" s="125"/>
      <c r="IZ13" s="125"/>
      <c r="JA13" s="125"/>
      <c r="JB13" s="125"/>
      <c r="JC13" s="125"/>
      <c r="JD13" s="125"/>
      <c r="JE13" s="125"/>
      <c r="JF13" s="125"/>
      <c r="JG13" s="125"/>
      <c r="JH13" s="125"/>
      <c r="JI13" s="125"/>
      <c r="JJ13" s="125"/>
      <c r="JK13" s="125"/>
      <c r="JL13" s="125"/>
      <c r="JM13" s="125"/>
      <c r="JN13" s="125"/>
      <c r="JO13" s="125"/>
      <c r="JP13" s="125"/>
      <c r="JQ13" s="125"/>
      <c r="JR13" s="125"/>
      <c r="JS13" s="125"/>
      <c r="JT13" s="125"/>
      <c r="JU13" s="125"/>
      <c r="JV13" s="125"/>
      <c r="JW13" s="125"/>
      <c r="JX13" s="125"/>
      <c r="JY13" s="125"/>
      <c r="JZ13" s="125"/>
      <c r="KA13" s="125"/>
      <c r="KB13" s="125"/>
      <c r="KC13" s="125"/>
      <c r="KD13" s="125"/>
      <c r="KE13" s="125"/>
      <c r="KF13" s="125"/>
      <c r="KG13" s="125"/>
      <c r="KH13" s="125"/>
      <c r="KI13" s="125"/>
      <c r="KJ13" s="125"/>
      <c r="KK13" s="125"/>
      <c r="KL13" s="125"/>
      <c r="KM13" s="125"/>
      <c r="KN13" s="125"/>
      <c r="KO13" s="125"/>
      <c r="KP13" s="125"/>
      <c r="KQ13" s="125"/>
      <c r="KR13" s="125"/>
      <c r="KS13" s="125"/>
      <c r="KT13" s="125"/>
      <c r="KU13" s="125"/>
      <c r="KV13" s="125"/>
      <c r="KW13" s="125"/>
      <c r="KX13" s="125"/>
      <c r="KY13" s="125"/>
      <c r="KZ13" s="125"/>
      <c r="LA13" s="125"/>
      <c r="LB13" s="125"/>
      <c r="LC13" s="125"/>
      <c r="LD13" s="125"/>
      <c r="LE13" s="125"/>
      <c r="LF13" s="125"/>
      <c r="LG13" s="125"/>
      <c r="LH13" s="125"/>
      <c r="LI13" s="125"/>
      <c r="LJ13" s="125"/>
      <c r="LK13" s="125"/>
      <c r="LL13" s="125"/>
      <c r="LM13" s="125"/>
      <c r="LN13" s="125"/>
      <c r="LO13" s="125"/>
      <c r="LP13" s="125"/>
      <c r="LQ13" s="125"/>
      <c r="LR13" s="125"/>
      <c r="LS13" s="125"/>
      <c r="LT13" s="125"/>
      <c r="LU13" s="125"/>
      <c r="LV13" s="125"/>
      <c r="LW13" s="125"/>
      <c r="LX13" s="125"/>
      <c r="LY13" s="125"/>
      <c r="LZ13" s="125"/>
      <c r="MA13" s="125"/>
      <c r="MB13" s="125"/>
      <c r="MC13" s="125"/>
      <c r="MD13" s="125"/>
      <c r="ME13" s="125"/>
      <c r="MF13" s="125"/>
      <c r="MG13" s="125"/>
      <c r="MH13" s="125"/>
      <c r="MI13" s="125"/>
      <c r="MJ13" s="125"/>
      <c r="MK13" s="125"/>
      <c r="ML13" s="125"/>
      <c r="MM13" s="125"/>
      <c r="MN13" s="125"/>
      <c r="MO13" s="125"/>
      <c r="MP13" s="125"/>
      <c r="MQ13" s="125"/>
      <c r="MR13" s="125"/>
      <c r="MS13" s="125"/>
      <c r="MT13" s="125"/>
      <c r="MU13" s="125"/>
      <c r="MV13" s="125"/>
      <c r="MW13" s="125"/>
      <c r="MX13" s="125"/>
      <c r="MY13" s="125"/>
      <c r="MZ13" s="125"/>
      <c r="NA13" s="125"/>
      <c r="NB13" s="125"/>
      <c r="NC13" s="125"/>
      <c r="ND13" s="125"/>
      <c r="NE13" s="125"/>
      <c r="NF13" s="125"/>
      <c r="NG13" s="125"/>
      <c r="NH13" s="125"/>
      <c r="NI13" s="125"/>
      <c r="NJ13" s="125"/>
      <c r="NK13" s="125"/>
      <c r="NL13" s="125"/>
      <c r="NM13" s="125"/>
      <c r="NN13" s="125"/>
      <c r="NO13" s="125"/>
      <c r="NP13" s="125"/>
      <c r="NQ13" s="125"/>
      <c r="NR13" s="125"/>
      <c r="NS13" s="125"/>
      <c r="NT13" s="125"/>
      <c r="NU13" s="125"/>
      <c r="NV13" s="125"/>
      <c r="NW13" s="125"/>
      <c r="NX13" s="125"/>
      <c r="NY13" s="125"/>
      <c r="NZ13" s="125"/>
      <c r="OA13" s="125"/>
      <c r="OB13" s="125"/>
      <c r="OC13" s="125"/>
      <c r="OD13" s="125"/>
      <c r="OE13" s="125"/>
      <c r="OF13" s="125"/>
      <c r="OG13" s="125"/>
      <c r="OH13" s="125"/>
      <c r="OI13" s="125"/>
      <c r="OJ13" s="125"/>
      <c r="OK13" s="125"/>
      <c r="OL13" s="125"/>
      <c r="OM13" s="125"/>
      <c r="ON13" s="125"/>
      <c r="OO13" s="125"/>
      <c r="OP13" s="125"/>
      <c r="OQ13" s="125"/>
      <c r="OR13" s="125"/>
      <c r="OS13" s="125"/>
      <c r="OT13" s="125"/>
      <c r="OU13" s="125"/>
      <c r="OV13" s="125"/>
      <c r="OW13" s="125"/>
      <c r="OX13" s="125"/>
      <c r="OY13" s="125"/>
      <c r="OZ13" s="125"/>
      <c r="PA13" s="125"/>
      <c r="PB13" s="125"/>
      <c r="PC13" s="125"/>
      <c r="PD13" s="125"/>
      <c r="PE13" s="125"/>
      <c r="PF13" s="125"/>
      <c r="PG13" s="125"/>
      <c r="PH13" s="125"/>
      <c r="PI13" s="125"/>
      <c r="PJ13" s="125"/>
      <c r="PK13" s="125"/>
      <c r="PL13" s="125"/>
      <c r="PM13" s="125"/>
      <c r="PN13" s="125"/>
      <c r="PO13" s="125"/>
      <c r="PP13" s="125"/>
      <c r="PQ13" s="125"/>
      <c r="PR13" s="125"/>
      <c r="PS13" s="125"/>
      <c r="PT13" s="125"/>
      <c r="PU13" s="125"/>
      <c r="PV13" s="125"/>
      <c r="PW13" s="125"/>
      <c r="PX13" s="125"/>
      <c r="PY13" s="125"/>
      <c r="PZ13" s="125"/>
      <c r="QA13" s="125"/>
      <c r="QB13" s="125"/>
      <c r="QC13" s="125"/>
      <c r="QD13" s="125"/>
      <c r="QE13" s="125"/>
      <c r="QF13" s="125"/>
      <c r="QG13" s="125"/>
      <c r="QH13" s="125"/>
      <c r="QI13" s="125"/>
      <c r="QJ13" s="125"/>
      <c r="QK13" s="125"/>
      <c r="QL13" s="125"/>
      <c r="QM13" s="125"/>
      <c r="QN13" s="125"/>
      <c r="QO13" s="125"/>
      <c r="QP13" s="125"/>
      <c r="QQ13" s="125"/>
      <c r="QR13" s="125"/>
      <c r="QS13" s="125"/>
      <c r="QT13" s="125"/>
      <c r="QU13" s="125"/>
      <c r="QV13" s="125"/>
      <c r="QW13" s="125"/>
      <c r="QX13" s="125"/>
      <c r="QY13" s="125"/>
      <c r="QZ13" s="125"/>
      <c r="RA13" s="125"/>
      <c r="RB13" s="125"/>
      <c r="RC13" s="125"/>
      <c r="RD13" s="125"/>
      <c r="RE13" s="125"/>
      <c r="RF13" s="125"/>
      <c r="RG13" s="125"/>
      <c r="RH13" s="125"/>
      <c r="RI13" s="125"/>
      <c r="RJ13" s="125"/>
      <c r="RK13" s="125"/>
      <c r="RL13" s="125"/>
      <c r="RM13" s="125"/>
      <c r="RN13" s="125"/>
      <c r="RO13" s="125"/>
      <c r="RP13" s="125"/>
      <c r="RQ13" s="125"/>
      <c r="RR13" s="125"/>
      <c r="RS13" s="125"/>
      <c r="RT13" s="125"/>
      <c r="RU13" s="125"/>
      <c r="RV13" s="125"/>
      <c r="RW13" s="125"/>
      <c r="RX13" s="125"/>
      <c r="RY13" s="125"/>
      <c r="RZ13" s="125"/>
      <c r="SA13" s="125"/>
      <c r="SB13" s="125"/>
      <c r="SC13" s="125"/>
      <c r="SD13" s="125"/>
      <c r="SE13" s="125"/>
      <c r="SF13" s="125"/>
      <c r="SG13" s="125"/>
      <c r="SH13" s="125"/>
      <c r="SI13" s="125"/>
      <c r="SJ13" s="125"/>
      <c r="SK13" s="125"/>
      <c r="SL13" s="125"/>
      <c r="SM13" s="125"/>
      <c r="SN13" s="125"/>
      <c r="SO13" s="125"/>
      <c r="SP13" s="125"/>
      <c r="SQ13" s="125"/>
      <c r="SR13" s="125"/>
      <c r="SS13" s="125"/>
      <c r="ST13" s="125"/>
      <c r="SU13" s="125"/>
      <c r="SV13" s="125"/>
      <c r="SW13" s="125"/>
      <c r="SX13" s="125"/>
      <c r="SY13" s="125"/>
      <c r="SZ13" s="125"/>
      <c r="TA13" s="125"/>
      <c r="TB13" s="125"/>
      <c r="TC13" s="125"/>
      <c r="TD13" s="125"/>
      <c r="TE13" s="125"/>
      <c r="TF13" s="125"/>
      <c r="TG13" s="125"/>
      <c r="TH13" s="125"/>
      <c r="TI13" s="125"/>
      <c r="TJ13" s="125"/>
      <c r="TK13" s="125"/>
      <c r="TL13" s="125"/>
      <c r="TM13" s="125"/>
      <c r="TN13" s="125"/>
      <c r="TO13" s="125"/>
      <c r="TP13" s="125"/>
      <c r="TQ13" s="125"/>
      <c r="TR13" s="125"/>
      <c r="TS13" s="125"/>
      <c r="TT13" s="125"/>
      <c r="TU13" s="125"/>
      <c r="TV13" s="125"/>
      <c r="TW13" s="125"/>
      <c r="TX13" s="125"/>
      <c r="TY13" s="125"/>
      <c r="TZ13" s="125"/>
      <c r="UA13" s="125"/>
      <c r="UB13" s="125"/>
      <c r="UC13" s="125"/>
      <c r="UD13" s="125"/>
      <c r="UE13" s="125"/>
      <c r="UF13" s="125"/>
      <c r="UG13" s="125"/>
      <c r="UH13" s="125"/>
      <c r="UI13" s="125"/>
      <c r="UJ13" s="125"/>
      <c r="UK13" s="125"/>
      <c r="UL13" s="125"/>
      <c r="UM13" s="125"/>
      <c r="UN13" s="125"/>
      <c r="UO13" s="125"/>
      <c r="UP13" s="125"/>
      <c r="UQ13" s="125"/>
      <c r="UR13" s="125"/>
      <c r="US13" s="125"/>
      <c r="UT13" s="125"/>
      <c r="UU13" s="125"/>
      <c r="UV13" s="125"/>
      <c r="UW13" s="125"/>
      <c r="UX13" s="125"/>
      <c r="UY13" s="125"/>
      <c r="UZ13" s="125"/>
      <c r="VA13" s="125"/>
      <c r="VB13" s="125"/>
      <c r="VC13" s="125"/>
      <c r="VD13" s="125"/>
      <c r="VE13" s="125"/>
      <c r="VF13" s="125"/>
      <c r="VG13" s="125"/>
      <c r="VH13" s="125"/>
      <c r="VI13" s="125"/>
      <c r="VJ13" s="125"/>
      <c r="VK13" s="125"/>
      <c r="VL13" s="125"/>
      <c r="VM13" s="125"/>
      <c r="VN13" s="125"/>
      <c r="VO13" s="125"/>
      <c r="VP13" s="125"/>
      <c r="VQ13" s="125"/>
      <c r="VR13" s="125"/>
      <c r="VS13" s="125"/>
      <c r="VT13" s="125"/>
      <c r="VU13" s="125"/>
      <c r="VV13" s="125"/>
      <c r="VW13" s="125"/>
      <c r="VX13" s="125"/>
      <c r="VY13" s="125"/>
      <c r="VZ13" s="125"/>
      <c r="WA13" s="125"/>
      <c r="WB13" s="125"/>
      <c r="WC13" s="125"/>
      <c r="WD13" s="125"/>
      <c r="WE13" s="125"/>
      <c r="WF13" s="125"/>
      <c r="WG13" s="125"/>
      <c r="WH13" s="125"/>
      <c r="WI13" s="125"/>
      <c r="WJ13" s="125"/>
      <c r="WK13" s="125"/>
      <c r="WL13" s="125"/>
      <c r="WM13" s="125"/>
      <c r="WN13" s="125"/>
      <c r="WO13" s="125"/>
      <c r="WP13" s="125"/>
      <c r="WQ13" s="125"/>
      <c r="WR13" s="125"/>
      <c r="WS13" s="125"/>
      <c r="WT13" s="125"/>
      <c r="WU13" s="125"/>
      <c r="WV13" s="125"/>
      <c r="WW13" s="125"/>
      <c r="WX13" s="125"/>
      <c r="WY13" s="125"/>
      <c r="WZ13" s="125"/>
      <c r="XA13" s="125"/>
      <c r="XB13" s="125"/>
      <c r="XC13" s="125"/>
      <c r="XD13" s="125"/>
      <c r="XE13" s="125"/>
      <c r="XF13" s="125"/>
      <c r="XG13" s="125"/>
      <c r="XH13" s="125"/>
      <c r="XI13" s="125"/>
      <c r="XJ13" s="125"/>
      <c r="XK13" s="125"/>
      <c r="XL13" s="125"/>
      <c r="XM13" s="125"/>
      <c r="XN13" s="125"/>
      <c r="XO13" s="125"/>
      <c r="XP13" s="125"/>
      <c r="XQ13" s="125"/>
      <c r="XR13" s="125"/>
      <c r="XS13" s="125"/>
      <c r="XT13" s="125"/>
      <c r="XU13" s="125"/>
      <c r="XV13" s="125"/>
      <c r="XW13" s="125"/>
      <c r="XX13" s="125"/>
      <c r="XY13" s="125"/>
      <c r="XZ13" s="125"/>
      <c r="YA13" s="125"/>
      <c r="YB13" s="125"/>
      <c r="YC13" s="125"/>
      <c r="YD13" s="125"/>
      <c r="YE13" s="125"/>
      <c r="YF13" s="125"/>
      <c r="YG13" s="125"/>
      <c r="YH13" s="125"/>
      <c r="YI13" s="125"/>
      <c r="YJ13" s="125"/>
      <c r="YK13" s="125"/>
      <c r="YL13" s="125"/>
      <c r="YM13" s="125"/>
      <c r="YN13" s="125"/>
      <c r="YO13" s="125"/>
      <c r="YP13" s="125"/>
      <c r="YQ13" s="125"/>
      <c r="YR13" s="125"/>
      <c r="YS13" s="125"/>
      <c r="YT13" s="125"/>
      <c r="YU13" s="125"/>
      <c r="YV13" s="125"/>
      <c r="YW13" s="125"/>
      <c r="YX13" s="125"/>
      <c r="YY13" s="125"/>
      <c r="YZ13" s="125"/>
      <c r="ZA13" s="125"/>
      <c r="ZB13" s="125"/>
      <c r="ZC13" s="125"/>
      <c r="ZD13" s="125"/>
      <c r="ZE13" s="125"/>
      <c r="ZF13" s="125"/>
      <c r="ZG13" s="125"/>
      <c r="ZH13" s="125"/>
      <c r="ZI13" s="125"/>
      <c r="ZJ13" s="125"/>
      <c r="ZK13" s="125"/>
      <c r="ZL13" s="125"/>
      <c r="ZM13" s="125"/>
      <c r="ZN13" s="125"/>
      <c r="ZO13" s="125"/>
      <c r="ZP13" s="125"/>
      <c r="ZQ13" s="125"/>
      <c r="ZR13" s="125"/>
      <c r="ZS13" s="125"/>
      <c r="ZT13" s="125"/>
      <c r="ZU13" s="125"/>
      <c r="ZV13" s="125"/>
      <c r="ZW13" s="125"/>
      <c r="ZX13" s="125"/>
      <c r="ZY13" s="125"/>
      <c r="ZZ13" s="125"/>
      <c r="AAA13" s="125"/>
      <c r="AAB13" s="125"/>
      <c r="AAC13" s="125"/>
      <c r="AAD13" s="125"/>
      <c r="AAE13" s="125"/>
      <c r="AAF13" s="125"/>
      <c r="AAG13" s="125"/>
      <c r="AAH13" s="125"/>
      <c r="AAI13" s="125"/>
      <c r="AAJ13" s="125"/>
      <c r="AAK13" s="125"/>
      <c r="AAL13" s="125"/>
      <c r="AAM13" s="125"/>
      <c r="AAN13" s="125"/>
      <c r="AAO13" s="125"/>
      <c r="AAP13" s="125"/>
      <c r="AAQ13" s="125"/>
      <c r="AAR13" s="125"/>
      <c r="AAS13" s="125"/>
      <c r="AAT13" s="125"/>
      <c r="AAU13" s="125"/>
      <c r="AAV13" s="125"/>
      <c r="AAW13" s="125"/>
      <c r="AAX13" s="125"/>
      <c r="AAY13" s="125"/>
      <c r="AAZ13" s="125"/>
      <c r="ABA13" s="125"/>
      <c r="ABB13" s="125"/>
      <c r="ABC13" s="125"/>
      <c r="ABD13" s="125"/>
      <c r="ABE13" s="125"/>
      <c r="ABF13" s="125"/>
      <c r="ABG13" s="125"/>
      <c r="ABH13" s="125"/>
      <c r="ABI13" s="125"/>
      <c r="ABJ13" s="125"/>
      <c r="ABK13" s="125"/>
      <c r="ABL13" s="125"/>
      <c r="ABM13" s="125"/>
      <c r="ABN13" s="125"/>
      <c r="ABO13" s="125"/>
      <c r="ABP13" s="125"/>
      <c r="ABQ13" s="125"/>
      <c r="ABR13" s="125"/>
      <c r="ABS13" s="125"/>
      <c r="ABT13" s="125"/>
      <c r="ABU13" s="125"/>
      <c r="ABV13" s="125"/>
      <c r="ABW13" s="125"/>
      <c r="ABX13" s="125"/>
      <c r="ABY13" s="125"/>
      <c r="ABZ13" s="125"/>
      <c r="ACA13" s="125"/>
      <c r="ACB13" s="125"/>
      <c r="ACC13" s="125"/>
      <c r="ACD13" s="125"/>
      <c r="ACE13" s="125"/>
      <c r="ACF13" s="125"/>
      <c r="ACG13" s="125"/>
      <c r="ACH13" s="125"/>
      <c r="ACI13" s="125"/>
      <c r="ACJ13" s="125"/>
      <c r="ACK13" s="125"/>
      <c r="ACL13" s="125"/>
      <c r="ACM13" s="125"/>
      <c r="ACN13" s="125"/>
      <c r="ACO13" s="125"/>
      <c r="ACP13" s="125"/>
      <c r="ACQ13" s="125"/>
      <c r="ACR13" s="125"/>
      <c r="ACS13" s="125"/>
      <c r="ACT13" s="125"/>
      <c r="ACU13" s="125"/>
      <c r="ACV13" s="125"/>
      <c r="ACW13" s="125"/>
      <c r="ACX13" s="125"/>
      <c r="ACY13" s="125"/>
      <c r="ACZ13" s="125"/>
      <c r="ADA13" s="125"/>
      <c r="ADB13" s="125"/>
      <c r="ADC13" s="125"/>
      <c r="ADD13" s="125"/>
      <c r="ADE13" s="125"/>
      <c r="ADF13" s="125"/>
      <c r="ADG13" s="125"/>
      <c r="ADH13" s="125"/>
      <c r="ADI13" s="125"/>
      <c r="ADJ13" s="125"/>
      <c r="ADK13" s="125"/>
      <c r="ADL13" s="125"/>
      <c r="ADM13" s="125"/>
      <c r="ADN13" s="125"/>
      <c r="ADO13" s="125"/>
      <c r="ADP13" s="125"/>
      <c r="ADQ13" s="125"/>
      <c r="ADR13" s="125"/>
      <c r="ADS13" s="125"/>
      <c r="ADT13" s="125"/>
      <c r="ADU13" s="125"/>
      <c r="ADV13" s="125"/>
      <c r="ADW13" s="125"/>
      <c r="ADX13" s="125"/>
      <c r="ADY13" s="125"/>
      <c r="ADZ13" s="125"/>
      <c r="AEA13" s="125"/>
      <c r="AEB13" s="125"/>
      <c r="AEC13" s="125"/>
      <c r="AED13" s="125"/>
      <c r="AEE13" s="125"/>
      <c r="AEF13" s="125"/>
      <c r="AEG13" s="125"/>
      <c r="AEH13" s="125"/>
      <c r="AEI13" s="125"/>
      <c r="AEJ13" s="125"/>
      <c r="AEK13" s="125"/>
      <c r="AEL13" s="125"/>
      <c r="AEM13" s="125"/>
      <c r="AEN13" s="125"/>
      <c r="AEO13" s="125"/>
      <c r="AEP13" s="125"/>
      <c r="AEQ13" s="125"/>
      <c r="AER13" s="125"/>
      <c r="AES13" s="125"/>
      <c r="AET13" s="125"/>
      <c r="AEU13" s="125"/>
      <c r="AEV13" s="125"/>
      <c r="AEW13" s="125"/>
      <c r="AEX13" s="125"/>
      <c r="AEY13" s="125"/>
      <c r="AEZ13" s="125"/>
      <c r="AFA13" s="125"/>
      <c r="AFB13" s="125"/>
      <c r="AFC13" s="125"/>
      <c r="AFD13" s="125"/>
      <c r="AFE13" s="125"/>
      <c r="AFF13" s="125"/>
      <c r="AFG13" s="125"/>
      <c r="AFH13" s="125"/>
      <c r="AFI13" s="125"/>
      <c r="AFJ13" s="125"/>
      <c r="AFK13" s="125"/>
      <c r="AFL13" s="125"/>
      <c r="AFM13" s="125"/>
      <c r="AFN13" s="125"/>
      <c r="AFO13" s="125"/>
      <c r="AFP13" s="125"/>
      <c r="AFQ13" s="125"/>
      <c r="AFR13" s="125"/>
      <c r="AFS13" s="125"/>
      <c r="AFT13" s="125"/>
      <c r="AFU13" s="125"/>
      <c r="AFV13" s="125"/>
      <c r="AFW13" s="125"/>
      <c r="AFX13" s="125"/>
      <c r="AFY13" s="125"/>
      <c r="AFZ13" s="125"/>
      <c r="AGA13" s="125"/>
      <c r="AGB13" s="125"/>
      <c r="AGC13" s="125"/>
      <c r="AGD13" s="125"/>
      <c r="AGE13" s="125"/>
      <c r="AGF13" s="125"/>
      <c r="AGG13" s="125"/>
      <c r="AGH13" s="125"/>
      <c r="AGI13" s="125"/>
      <c r="AGJ13" s="125"/>
      <c r="AGK13" s="125"/>
      <c r="AGL13" s="125"/>
      <c r="AGM13" s="125"/>
      <c r="AGN13" s="125"/>
      <c r="AGO13" s="125"/>
      <c r="AGP13" s="125"/>
      <c r="AGQ13" s="125"/>
      <c r="AGR13" s="125"/>
      <c r="AGS13" s="125"/>
      <c r="AGT13" s="125"/>
      <c r="AGU13" s="125"/>
      <c r="AGV13" s="125"/>
      <c r="AGW13" s="125"/>
      <c r="AGX13" s="125"/>
      <c r="AGY13" s="125"/>
      <c r="AGZ13" s="125"/>
      <c r="AHA13" s="125"/>
      <c r="AHB13" s="125"/>
      <c r="AHC13" s="125"/>
      <c r="AHD13" s="125"/>
      <c r="AHE13" s="125"/>
      <c r="AHF13" s="125"/>
      <c r="AHG13" s="125"/>
      <c r="AHH13" s="125"/>
      <c r="AHI13" s="125"/>
      <c r="AHJ13" s="125"/>
      <c r="AHK13" s="125"/>
      <c r="AHL13" s="125"/>
      <c r="AHM13" s="125"/>
      <c r="AHN13" s="125"/>
      <c r="AHO13" s="125"/>
      <c r="AHP13" s="125"/>
      <c r="AHQ13" s="125"/>
      <c r="AHR13" s="125"/>
      <c r="AHS13" s="125"/>
      <c r="AHT13" s="125"/>
      <c r="AHU13" s="125"/>
      <c r="AHV13" s="125"/>
      <c r="AHW13" s="125"/>
      <c r="AHX13" s="125"/>
      <c r="AHY13" s="125"/>
      <c r="AHZ13" s="125"/>
      <c r="AIA13" s="125"/>
      <c r="AIB13" s="125"/>
      <c r="AIC13" s="125"/>
      <c r="AID13" s="125"/>
      <c r="AIE13" s="125"/>
      <c r="AIF13" s="125"/>
      <c r="AIG13" s="125"/>
      <c r="AIH13" s="125"/>
      <c r="AII13" s="125"/>
      <c r="AIJ13" s="125"/>
      <c r="AIK13" s="125"/>
      <c r="AIL13" s="125"/>
      <c r="AIM13" s="125"/>
      <c r="AIN13" s="125"/>
      <c r="AIO13" s="125"/>
      <c r="AIP13" s="125"/>
      <c r="AIQ13" s="125"/>
      <c r="AIR13" s="125"/>
      <c r="AIS13" s="125"/>
      <c r="AIT13" s="125"/>
      <c r="AIU13" s="125"/>
      <c r="AIV13" s="125"/>
      <c r="AIW13" s="125"/>
      <c r="AIX13" s="125"/>
      <c r="AIY13" s="125"/>
      <c r="AIZ13" s="125"/>
      <c r="AJA13" s="125"/>
      <c r="AJB13" s="125"/>
      <c r="AJC13" s="125"/>
      <c r="AJD13" s="125"/>
      <c r="AJE13" s="125"/>
      <c r="AJF13" s="125"/>
      <c r="AJG13" s="125"/>
      <c r="AJH13" s="125"/>
      <c r="AJI13" s="125"/>
    </row>
    <row r="14" spans="1:945" s="141" customFormat="1" x14ac:dyDescent="0.25">
      <c r="A14" s="134"/>
      <c r="B14" s="135"/>
      <c r="C14" s="135"/>
      <c r="D14" s="134"/>
      <c r="E14" s="134"/>
      <c r="F14" s="136"/>
      <c r="G14" s="136"/>
      <c r="H14" s="136"/>
      <c r="I14" s="136"/>
      <c r="J14" s="136"/>
      <c r="K14" s="137"/>
      <c r="L14" s="138"/>
      <c r="M14" s="138"/>
      <c r="N14" s="138"/>
      <c r="O14" s="139"/>
      <c r="P14" s="139"/>
      <c r="Q14" s="140"/>
      <c r="R14" s="124"/>
      <c r="S14" s="124"/>
      <c r="T14" s="124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33"/>
      <c r="IW14" s="133"/>
      <c r="IX14" s="133"/>
      <c r="IY14" s="133"/>
      <c r="IZ14" s="133"/>
      <c r="JA14" s="133"/>
      <c r="JB14" s="133"/>
      <c r="JC14" s="133"/>
      <c r="JD14" s="133"/>
      <c r="JE14" s="133"/>
      <c r="JF14" s="133"/>
      <c r="JG14" s="133"/>
      <c r="JH14" s="133"/>
      <c r="JI14" s="133"/>
      <c r="JJ14" s="133"/>
      <c r="JK14" s="133"/>
      <c r="JL14" s="133"/>
      <c r="JM14" s="133"/>
      <c r="JN14" s="133"/>
      <c r="JO14" s="133"/>
      <c r="JP14" s="133"/>
      <c r="JQ14" s="133"/>
      <c r="JR14" s="133"/>
      <c r="JS14" s="133"/>
      <c r="JT14" s="133"/>
      <c r="JU14" s="133"/>
      <c r="JV14" s="133"/>
      <c r="JW14" s="133"/>
      <c r="JX14" s="133"/>
      <c r="JY14" s="133"/>
      <c r="JZ14" s="133"/>
      <c r="KA14" s="133"/>
      <c r="KB14" s="133"/>
      <c r="KC14" s="133"/>
      <c r="KD14" s="133"/>
      <c r="KE14" s="133"/>
      <c r="KF14" s="133"/>
      <c r="KG14" s="133"/>
      <c r="KH14" s="133"/>
      <c r="KI14" s="133"/>
      <c r="KJ14" s="133"/>
      <c r="KK14" s="133"/>
      <c r="KL14" s="133"/>
      <c r="KM14" s="133"/>
      <c r="KN14" s="133"/>
      <c r="KO14" s="133"/>
      <c r="KP14" s="133"/>
      <c r="KQ14" s="133"/>
      <c r="KR14" s="133"/>
      <c r="KS14" s="133"/>
      <c r="KT14" s="133"/>
      <c r="KU14" s="133"/>
      <c r="KV14" s="133"/>
      <c r="KW14" s="133"/>
      <c r="KX14" s="133"/>
      <c r="KY14" s="133"/>
      <c r="KZ14" s="133"/>
      <c r="LA14" s="133"/>
      <c r="LB14" s="133"/>
      <c r="LC14" s="133"/>
      <c r="LD14" s="133"/>
      <c r="LE14" s="133"/>
      <c r="LF14" s="133"/>
      <c r="LG14" s="133"/>
      <c r="LH14" s="133"/>
      <c r="LI14" s="133"/>
      <c r="LJ14" s="133"/>
      <c r="LK14" s="133"/>
      <c r="LL14" s="133"/>
      <c r="LM14" s="133"/>
      <c r="LN14" s="133"/>
      <c r="LO14" s="133"/>
      <c r="LP14" s="133"/>
      <c r="LQ14" s="133"/>
      <c r="LR14" s="133"/>
      <c r="LS14" s="133"/>
      <c r="LT14" s="133"/>
      <c r="LU14" s="133"/>
      <c r="LV14" s="133"/>
      <c r="LW14" s="133"/>
      <c r="LX14" s="133"/>
      <c r="LY14" s="133"/>
      <c r="LZ14" s="133"/>
      <c r="MA14" s="133"/>
      <c r="MB14" s="133"/>
      <c r="MC14" s="133"/>
      <c r="MD14" s="133"/>
      <c r="ME14" s="133"/>
      <c r="MF14" s="133"/>
      <c r="MG14" s="133"/>
      <c r="MH14" s="133"/>
      <c r="MI14" s="133"/>
      <c r="MJ14" s="133"/>
      <c r="MK14" s="133"/>
      <c r="ML14" s="133"/>
      <c r="MM14" s="133"/>
      <c r="MN14" s="133"/>
      <c r="MO14" s="133"/>
      <c r="MP14" s="133"/>
      <c r="MQ14" s="133"/>
      <c r="MR14" s="133"/>
      <c r="MS14" s="133"/>
      <c r="MT14" s="133"/>
      <c r="MU14" s="133"/>
      <c r="MV14" s="133"/>
      <c r="MW14" s="133"/>
      <c r="MX14" s="133"/>
      <c r="MY14" s="133"/>
      <c r="MZ14" s="133"/>
      <c r="NA14" s="133"/>
      <c r="NB14" s="133"/>
      <c r="NC14" s="133"/>
      <c r="ND14" s="133"/>
      <c r="NE14" s="133"/>
      <c r="NF14" s="133"/>
      <c r="NG14" s="133"/>
      <c r="NH14" s="133"/>
      <c r="NI14" s="133"/>
      <c r="NJ14" s="133"/>
      <c r="NK14" s="133"/>
      <c r="NL14" s="133"/>
      <c r="NM14" s="133"/>
      <c r="NN14" s="133"/>
      <c r="NO14" s="133"/>
      <c r="NP14" s="133"/>
      <c r="NQ14" s="133"/>
      <c r="NR14" s="133"/>
      <c r="NS14" s="133"/>
      <c r="NT14" s="133"/>
      <c r="NU14" s="133"/>
      <c r="NV14" s="133"/>
      <c r="NW14" s="133"/>
      <c r="NX14" s="133"/>
      <c r="NY14" s="133"/>
      <c r="NZ14" s="133"/>
      <c r="OA14" s="133"/>
      <c r="OB14" s="133"/>
      <c r="OC14" s="133"/>
      <c r="OD14" s="133"/>
      <c r="OE14" s="133"/>
      <c r="OF14" s="133"/>
      <c r="OG14" s="133"/>
      <c r="OH14" s="133"/>
      <c r="OI14" s="133"/>
      <c r="OJ14" s="133"/>
      <c r="OK14" s="133"/>
      <c r="OL14" s="133"/>
      <c r="OM14" s="133"/>
      <c r="ON14" s="133"/>
      <c r="OO14" s="133"/>
      <c r="OP14" s="133"/>
      <c r="OQ14" s="133"/>
      <c r="OR14" s="133"/>
      <c r="OS14" s="133"/>
      <c r="OT14" s="133"/>
      <c r="OU14" s="133"/>
      <c r="OV14" s="133"/>
      <c r="OW14" s="133"/>
      <c r="OX14" s="133"/>
      <c r="OY14" s="133"/>
      <c r="OZ14" s="133"/>
      <c r="PA14" s="133"/>
      <c r="PB14" s="133"/>
      <c r="PC14" s="133"/>
      <c r="PD14" s="133"/>
      <c r="PE14" s="133"/>
      <c r="PF14" s="133"/>
      <c r="PG14" s="133"/>
      <c r="PH14" s="133"/>
      <c r="PI14" s="133"/>
      <c r="PJ14" s="133"/>
      <c r="PK14" s="133"/>
      <c r="PL14" s="133"/>
      <c r="PM14" s="133"/>
      <c r="PN14" s="133"/>
      <c r="PO14" s="133"/>
      <c r="PP14" s="133"/>
      <c r="PQ14" s="133"/>
      <c r="PR14" s="133"/>
      <c r="PS14" s="133"/>
      <c r="PT14" s="133"/>
      <c r="PU14" s="133"/>
      <c r="PV14" s="133"/>
      <c r="PW14" s="133"/>
      <c r="PX14" s="133"/>
      <c r="PY14" s="133"/>
      <c r="PZ14" s="133"/>
      <c r="QA14" s="133"/>
      <c r="QB14" s="133"/>
      <c r="QC14" s="133"/>
      <c r="QD14" s="133"/>
      <c r="QE14" s="133"/>
      <c r="QF14" s="133"/>
      <c r="QG14" s="133"/>
      <c r="QH14" s="133"/>
      <c r="QI14" s="133"/>
      <c r="QJ14" s="133"/>
      <c r="QK14" s="133"/>
      <c r="QL14" s="133"/>
      <c r="QM14" s="133"/>
      <c r="QN14" s="133"/>
      <c r="QO14" s="133"/>
      <c r="QP14" s="133"/>
      <c r="QQ14" s="133"/>
      <c r="QR14" s="133"/>
      <c r="QS14" s="133"/>
      <c r="QT14" s="133"/>
      <c r="QU14" s="133"/>
      <c r="QV14" s="133"/>
      <c r="QW14" s="133"/>
      <c r="QX14" s="133"/>
      <c r="QY14" s="133"/>
      <c r="QZ14" s="133"/>
      <c r="RA14" s="133"/>
      <c r="RB14" s="133"/>
      <c r="RC14" s="133"/>
      <c r="RD14" s="133"/>
      <c r="RE14" s="133"/>
      <c r="RF14" s="133"/>
      <c r="RG14" s="133"/>
      <c r="RH14" s="133"/>
      <c r="RI14" s="133"/>
      <c r="RJ14" s="133"/>
      <c r="RK14" s="133"/>
      <c r="RL14" s="133"/>
      <c r="RM14" s="133"/>
      <c r="RN14" s="133"/>
      <c r="RO14" s="133"/>
      <c r="RP14" s="133"/>
      <c r="RQ14" s="133"/>
      <c r="RR14" s="133"/>
      <c r="RS14" s="133"/>
      <c r="RT14" s="133"/>
      <c r="RU14" s="133"/>
      <c r="RV14" s="133"/>
      <c r="RW14" s="133"/>
      <c r="RX14" s="133"/>
      <c r="RY14" s="133"/>
      <c r="RZ14" s="133"/>
      <c r="SA14" s="133"/>
      <c r="SB14" s="133"/>
      <c r="SC14" s="133"/>
      <c r="SD14" s="133"/>
      <c r="SE14" s="133"/>
      <c r="SF14" s="133"/>
      <c r="SG14" s="133"/>
      <c r="SH14" s="133"/>
      <c r="SI14" s="133"/>
      <c r="SJ14" s="133"/>
      <c r="SK14" s="133"/>
      <c r="SL14" s="133"/>
      <c r="SM14" s="133"/>
      <c r="SN14" s="133"/>
      <c r="SO14" s="133"/>
      <c r="SP14" s="133"/>
      <c r="SQ14" s="133"/>
      <c r="SR14" s="133"/>
      <c r="SS14" s="133"/>
      <c r="ST14" s="133"/>
      <c r="SU14" s="133"/>
      <c r="SV14" s="133"/>
      <c r="SW14" s="133"/>
      <c r="SX14" s="133"/>
      <c r="SY14" s="133"/>
      <c r="SZ14" s="133"/>
      <c r="TA14" s="133"/>
      <c r="TB14" s="133"/>
      <c r="TC14" s="133"/>
      <c r="TD14" s="133"/>
      <c r="TE14" s="133"/>
      <c r="TF14" s="133"/>
      <c r="TG14" s="133"/>
      <c r="TH14" s="133"/>
      <c r="TI14" s="133"/>
      <c r="TJ14" s="133"/>
      <c r="TK14" s="133"/>
      <c r="TL14" s="133"/>
      <c r="TM14" s="133"/>
      <c r="TN14" s="133"/>
      <c r="TO14" s="133"/>
      <c r="TP14" s="133"/>
      <c r="TQ14" s="133"/>
      <c r="TR14" s="133"/>
      <c r="TS14" s="133"/>
      <c r="TT14" s="133"/>
      <c r="TU14" s="133"/>
      <c r="TV14" s="133"/>
      <c r="TW14" s="133"/>
      <c r="TX14" s="133"/>
      <c r="TY14" s="133"/>
      <c r="TZ14" s="133"/>
      <c r="UA14" s="133"/>
      <c r="UB14" s="133"/>
      <c r="UC14" s="133"/>
      <c r="UD14" s="133"/>
      <c r="UE14" s="133"/>
      <c r="UF14" s="133"/>
      <c r="UG14" s="133"/>
      <c r="UH14" s="133"/>
      <c r="UI14" s="133"/>
      <c r="UJ14" s="133"/>
      <c r="UK14" s="133"/>
      <c r="UL14" s="133"/>
      <c r="UM14" s="133"/>
      <c r="UN14" s="133"/>
      <c r="UO14" s="133"/>
      <c r="UP14" s="133"/>
      <c r="UQ14" s="133"/>
      <c r="UR14" s="133"/>
      <c r="US14" s="133"/>
      <c r="UT14" s="133"/>
      <c r="UU14" s="133"/>
      <c r="UV14" s="133"/>
      <c r="UW14" s="133"/>
      <c r="UX14" s="133"/>
      <c r="UY14" s="133"/>
      <c r="UZ14" s="133"/>
      <c r="VA14" s="133"/>
      <c r="VB14" s="133"/>
      <c r="VC14" s="133"/>
      <c r="VD14" s="133"/>
      <c r="VE14" s="133"/>
      <c r="VF14" s="133"/>
      <c r="VG14" s="133"/>
      <c r="VH14" s="133"/>
      <c r="VI14" s="133"/>
      <c r="VJ14" s="133"/>
      <c r="VK14" s="133"/>
      <c r="VL14" s="133"/>
      <c r="VM14" s="133"/>
      <c r="VN14" s="133"/>
      <c r="VO14" s="133"/>
      <c r="VP14" s="133"/>
      <c r="VQ14" s="133"/>
      <c r="VR14" s="133"/>
      <c r="VS14" s="133"/>
      <c r="VT14" s="133"/>
      <c r="VU14" s="133"/>
      <c r="VV14" s="133"/>
      <c r="VW14" s="133"/>
      <c r="VX14" s="133"/>
      <c r="VY14" s="133"/>
      <c r="VZ14" s="133"/>
      <c r="WA14" s="133"/>
      <c r="WB14" s="133"/>
      <c r="WC14" s="133"/>
      <c r="WD14" s="133"/>
      <c r="WE14" s="133"/>
      <c r="WF14" s="133"/>
      <c r="WG14" s="133"/>
      <c r="WH14" s="133"/>
      <c r="WI14" s="133"/>
      <c r="WJ14" s="133"/>
      <c r="WK14" s="133"/>
      <c r="WL14" s="133"/>
      <c r="WM14" s="133"/>
      <c r="WN14" s="133"/>
      <c r="WO14" s="133"/>
      <c r="WP14" s="133"/>
      <c r="WQ14" s="133"/>
      <c r="WR14" s="133"/>
      <c r="WS14" s="133"/>
      <c r="WT14" s="133"/>
      <c r="WU14" s="133"/>
      <c r="WV14" s="133"/>
      <c r="WW14" s="133"/>
      <c r="WX14" s="133"/>
      <c r="WY14" s="133"/>
      <c r="WZ14" s="133"/>
      <c r="XA14" s="133"/>
      <c r="XB14" s="133"/>
      <c r="XC14" s="133"/>
      <c r="XD14" s="133"/>
      <c r="XE14" s="133"/>
      <c r="XF14" s="133"/>
      <c r="XG14" s="133"/>
      <c r="XH14" s="133"/>
      <c r="XI14" s="133"/>
      <c r="XJ14" s="133"/>
      <c r="XK14" s="133"/>
      <c r="XL14" s="133"/>
      <c r="XM14" s="133"/>
      <c r="XN14" s="133"/>
      <c r="XO14" s="133"/>
      <c r="XP14" s="133"/>
      <c r="XQ14" s="133"/>
      <c r="XR14" s="133"/>
      <c r="XS14" s="133"/>
      <c r="XT14" s="133"/>
      <c r="XU14" s="133"/>
      <c r="XV14" s="133"/>
      <c r="XW14" s="133"/>
      <c r="XX14" s="133"/>
      <c r="XY14" s="133"/>
      <c r="XZ14" s="133"/>
      <c r="YA14" s="133"/>
      <c r="YB14" s="133"/>
      <c r="YC14" s="133"/>
      <c r="YD14" s="133"/>
      <c r="YE14" s="133"/>
      <c r="YF14" s="133"/>
      <c r="YG14" s="133"/>
      <c r="YH14" s="133"/>
      <c r="YI14" s="133"/>
      <c r="YJ14" s="133"/>
      <c r="YK14" s="133"/>
      <c r="YL14" s="133"/>
      <c r="YM14" s="133"/>
      <c r="YN14" s="133"/>
      <c r="YO14" s="133"/>
      <c r="YP14" s="133"/>
      <c r="YQ14" s="133"/>
      <c r="YR14" s="133"/>
      <c r="YS14" s="133"/>
      <c r="YT14" s="133"/>
      <c r="YU14" s="133"/>
      <c r="YV14" s="133"/>
      <c r="YW14" s="133"/>
      <c r="YX14" s="133"/>
      <c r="YY14" s="133"/>
      <c r="YZ14" s="133"/>
      <c r="ZA14" s="133"/>
      <c r="ZB14" s="133"/>
      <c r="ZC14" s="133"/>
      <c r="ZD14" s="133"/>
      <c r="ZE14" s="133"/>
      <c r="ZF14" s="133"/>
      <c r="ZG14" s="133"/>
      <c r="ZH14" s="133"/>
      <c r="ZI14" s="133"/>
      <c r="ZJ14" s="133"/>
      <c r="ZK14" s="133"/>
      <c r="ZL14" s="133"/>
      <c r="ZM14" s="133"/>
      <c r="ZN14" s="133"/>
      <c r="ZO14" s="133"/>
      <c r="ZP14" s="133"/>
      <c r="ZQ14" s="133"/>
      <c r="ZR14" s="133"/>
      <c r="ZS14" s="133"/>
      <c r="ZT14" s="133"/>
      <c r="ZU14" s="133"/>
      <c r="ZV14" s="133"/>
      <c r="ZW14" s="133"/>
      <c r="ZX14" s="133"/>
      <c r="ZY14" s="133"/>
      <c r="ZZ14" s="133"/>
      <c r="AAA14" s="133"/>
      <c r="AAB14" s="133"/>
      <c r="AAC14" s="133"/>
      <c r="AAD14" s="133"/>
      <c r="AAE14" s="133"/>
      <c r="AAF14" s="133"/>
      <c r="AAG14" s="133"/>
      <c r="AAH14" s="133"/>
      <c r="AAI14" s="133"/>
      <c r="AAJ14" s="133"/>
      <c r="AAK14" s="133"/>
      <c r="AAL14" s="133"/>
      <c r="AAM14" s="133"/>
      <c r="AAN14" s="133"/>
      <c r="AAO14" s="133"/>
      <c r="AAP14" s="133"/>
      <c r="AAQ14" s="133"/>
      <c r="AAR14" s="133"/>
      <c r="AAS14" s="133"/>
      <c r="AAT14" s="133"/>
      <c r="AAU14" s="133"/>
      <c r="AAV14" s="133"/>
      <c r="AAW14" s="133"/>
      <c r="AAX14" s="133"/>
      <c r="AAY14" s="133"/>
      <c r="AAZ14" s="133"/>
      <c r="ABA14" s="133"/>
      <c r="ABB14" s="133"/>
      <c r="ABC14" s="133"/>
      <c r="ABD14" s="133"/>
      <c r="ABE14" s="133"/>
      <c r="ABF14" s="133"/>
      <c r="ABG14" s="133"/>
      <c r="ABH14" s="133"/>
      <c r="ABI14" s="133"/>
      <c r="ABJ14" s="133"/>
      <c r="ABK14" s="133"/>
      <c r="ABL14" s="133"/>
      <c r="ABM14" s="133"/>
      <c r="ABN14" s="133"/>
      <c r="ABO14" s="133"/>
      <c r="ABP14" s="133"/>
      <c r="ABQ14" s="133"/>
      <c r="ABR14" s="133"/>
      <c r="ABS14" s="133"/>
      <c r="ABT14" s="133"/>
      <c r="ABU14" s="133"/>
      <c r="ABV14" s="133"/>
      <c r="ABW14" s="133"/>
      <c r="ABX14" s="133"/>
      <c r="ABY14" s="133"/>
      <c r="ABZ14" s="133"/>
      <c r="ACA14" s="133"/>
      <c r="ACB14" s="133"/>
      <c r="ACC14" s="133"/>
      <c r="ACD14" s="133"/>
      <c r="ACE14" s="133"/>
      <c r="ACF14" s="133"/>
      <c r="ACG14" s="133"/>
      <c r="ACH14" s="133"/>
      <c r="ACI14" s="133"/>
      <c r="ACJ14" s="133"/>
      <c r="ACK14" s="133"/>
      <c r="ACL14" s="133"/>
      <c r="ACM14" s="133"/>
      <c r="ACN14" s="133"/>
      <c r="ACO14" s="133"/>
      <c r="ACP14" s="133"/>
      <c r="ACQ14" s="133"/>
      <c r="ACR14" s="133"/>
      <c r="ACS14" s="133"/>
      <c r="ACT14" s="133"/>
      <c r="ACU14" s="133"/>
      <c r="ACV14" s="133"/>
      <c r="ACW14" s="133"/>
      <c r="ACX14" s="133"/>
      <c r="ACY14" s="133"/>
      <c r="ACZ14" s="133"/>
      <c r="ADA14" s="133"/>
      <c r="ADB14" s="133"/>
      <c r="ADC14" s="133"/>
      <c r="ADD14" s="133"/>
      <c r="ADE14" s="133"/>
      <c r="ADF14" s="133"/>
      <c r="ADG14" s="133"/>
      <c r="ADH14" s="133"/>
      <c r="ADI14" s="133"/>
      <c r="ADJ14" s="133"/>
      <c r="ADK14" s="133"/>
      <c r="ADL14" s="133"/>
      <c r="ADM14" s="133"/>
      <c r="ADN14" s="133"/>
      <c r="ADO14" s="133"/>
      <c r="ADP14" s="133"/>
      <c r="ADQ14" s="133"/>
      <c r="ADR14" s="133"/>
      <c r="ADS14" s="133"/>
      <c r="ADT14" s="133"/>
      <c r="ADU14" s="133"/>
      <c r="ADV14" s="133"/>
      <c r="ADW14" s="133"/>
      <c r="ADX14" s="133"/>
      <c r="ADY14" s="133"/>
      <c r="ADZ14" s="133"/>
      <c r="AEA14" s="133"/>
      <c r="AEB14" s="133"/>
      <c r="AEC14" s="133"/>
      <c r="AED14" s="133"/>
      <c r="AEE14" s="133"/>
      <c r="AEF14" s="133"/>
      <c r="AEG14" s="133"/>
      <c r="AEH14" s="133"/>
      <c r="AEI14" s="133"/>
      <c r="AEJ14" s="133"/>
      <c r="AEK14" s="133"/>
      <c r="AEL14" s="133"/>
      <c r="AEM14" s="133"/>
      <c r="AEN14" s="133"/>
      <c r="AEO14" s="133"/>
      <c r="AEP14" s="133"/>
      <c r="AEQ14" s="133"/>
      <c r="AER14" s="133"/>
      <c r="AES14" s="133"/>
      <c r="AET14" s="133"/>
      <c r="AEU14" s="133"/>
      <c r="AEV14" s="133"/>
      <c r="AEW14" s="133"/>
      <c r="AEX14" s="133"/>
      <c r="AEY14" s="133"/>
      <c r="AEZ14" s="133"/>
      <c r="AFA14" s="133"/>
      <c r="AFB14" s="133"/>
      <c r="AFC14" s="133"/>
      <c r="AFD14" s="133"/>
      <c r="AFE14" s="133"/>
      <c r="AFF14" s="133"/>
      <c r="AFG14" s="133"/>
      <c r="AFH14" s="133"/>
      <c r="AFI14" s="133"/>
      <c r="AFJ14" s="133"/>
      <c r="AFK14" s="133"/>
      <c r="AFL14" s="133"/>
      <c r="AFM14" s="133"/>
      <c r="AFN14" s="133"/>
      <c r="AFO14" s="133"/>
      <c r="AFP14" s="133"/>
      <c r="AFQ14" s="133"/>
      <c r="AFR14" s="133"/>
      <c r="AFS14" s="133"/>
      <c r="AFT14" s="133"/>
      <c r="AFU14" s="133"/>
      <c r="AFV14" s="133"/>
      <c r="AFW14" s="133"/>
      <c r="AFX14" s="133"/>
      <c r="AFY14" s="133"/>
      <c r="AFZ14" s="133"/>
      <c r="AGA14" s="133"/>
      <c r="AGB14" s="133"/>
      <c r="AGC14" s="133"/>
      <c r="AGD14" s="133"/>
      <c r="AGE14" s="133"/>
      <c r="AGF14" s="133"/>
      <c r="AGG14" s="133"/>
      <c r="AGH14" s="133"/>
      <c r="AGI14" s="133"/>
      <c r="AGJ14" s="133"/>
      <c r="AGK14" s="133"/>
      <c r="AGL14" s="133"/>
      <c r="AGM14" s="133"/>
      <c r="AGN14" s="133"/>
      <c r="AGO14" s="133"/>
      <c r="AGP14" s="133"/>
      <c r="AGQ14" s="133"/>
      <c r="AGR14" s="133"/>
      <c r="AGS14" s="133"/>
      <c r="AGT14" s="133"/>
      <c r="AGU14" s="133"/>
      <c r="AGV14" s="133"/>
      <c r="AGW14" s="133"/>
      <c r="AGX14" s="133"/>
      <c r="AGY14" s="133"/>
      <c r="AGZ14" s="133"/>
      <c r="AHA14" s="133"/>
      <c r="AHB14" s="133"/>
      <c r="AHC14" s="133"/>
      <c r="AHD14" s="133"/>
      <c r="AHE14" s="133"/>
      <c r="AHF14" s="133"/>
      <c r="AHG14" s="133"/>
      <c r="AHH14" s="133"/>
      <c r="AHI14" s="133"/>
      <c r="AHJ14" s="133"/>
      <c r="AHK14" s="133"/>
      <c r="AHL14" s="133"/>
      <c r="AHM14" s="133"/>
      <c r="AHN14" s="133"/>
      <c r="AHO14" s="133"/>
      <c r="AHP14" s="133"/>
      <c r="AHQ14" s="133"/>
      <c r="AHR14" s="133"/>
      <c r="AHS14" s="133"/>
      <c r="AHT14" s="133"/>
      <c r="AHU14" s="133"/>
      <c r="AHV14" s="133"/>
      <c r="AHW14" s="133"/>
      <c r="AHX14" s="133"/>
      <c r="AHY14" s="133"/>
      <c r="AHZ14" s="133"/>
      <c r="AIA14" s="133"/>
      <c r="AIB14" s="133"/>
      <c r="AIC14" s="133"/>
      <c r="AID14" s="133"/>
      <c r="AIE14" s="133"/>
      <c r="AIF14" s="133"/>
      <c r="AIG14" s="133"/>
      <c r="AIH14" s="133"/>
      <c r="AII14" s="133"/>
      <c r="AIJ14" s="133"/>
      <c r="AIK14" s="133"/>
      <c r="AIL14" s="133"/>
      <c r="AIM14" s="133"/>
      <c r="AIN14" s="133"/>
      <c r="AIO14" s="133"/>
      <c r="AIP14" s="133"/>
      <c r="AIQ14" s="133"/>
      <c r="AIR14" s="133"/>
      <c r="AIS14" s="133"/>
      <c r="AIT14" s="133"/>
      <c r="AIU14" s="133"/>
      <c r="AIV14" s="133"/>
      <c r="AIW14" s="133"/>
      <c r="AIX14" s="133"/>
      <c r="AIY14" s="133"/>
      <c r="AIZ14" s="133"/>
      <c r="AJA14" s="133"/>
      <c r="AJB14" s="133"/>
      <c r="AJC14" s="133"/>
      <c r="AJD14" s="133"/>
      <c r="AJE14" s="133"/>
      <c r="AJF14" s="133"/>
      <c r="AJG14" s="133"/>
      <c r="AJH14" s="133"/>
      <c r="AJI14" s="133"/>
    </row>
    <row r="15" spans="1:945" s="46" customFormat="1" x14ac:dyDescent="0.25">
      <c r="A15" s="142" t="s">
        <v>72</v>
      </c>
      <c r="B15" s="142">
        <v>94295</v>
      </c>
      <c r="C15" s="142" t="s">
        <v>16</v>
      </c>
      <c r="D15" s="143" t="s">
        <v>17</v>
      </c>
      <c r="E15" s="142" t="s">
        <v>18</v>
      </c>
      <c r="F15" s="144">
        <v>1</v>
      </c>
      <c r="G15" s="144">
        <v>11585.39</v>
      </c>
      <c r="H15" s="145">
        <v>5</v>
      </c>
      <c r="I15" s="146">
        <v>424.71</v>
      </c>
      <c r="J15" s="146">
        <v>11160.68</v>
      </c>
      <c r="K15" s="146">
        <f>I15+J15</f>
        <v>11585.39</v>
      </c>
      <c r="L15" s="147">
        <f>H15*I15</f>
        <v>2123.5499999999997</v>
      </c>
      <c r="M15" s="147">
        <f>H15*J15</f>
        <v>55803.4</v>
      </c>
      <c r="N15" s="147">
        <f>L15+M15</f>
        <v>57926.950000000004</v>
      </c>
      <c r="O15" s="147">
        <f>N15*$O$5</f>
        <v>14584.342564865385</v>
      </c>
      <c r="P15" s="147">
        <f>N15+O15</f>
        <v>72511.292564865391</v>
      </c>
      <c r="Q15" s="148"/>
      <c r="R15" s="71">
        <f>(I15+J15)*H15*(1+$O$5)</f>
        <v>72511.292564865376</v>
      </c>
      <c r="S15" s="71"/>
      <c r="T15" s="71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41"/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  <c r="CY15" s="141"/>
      <c r="CZ15" s="141"/>
      <c r="DA15" s="141"/>
      <c r="DB15" s="141"/>
      <c r="DC15" s="141"/>
      <c r="DD15" s="141"/>
      <c r="DE15" s="141"/>
      <c r="DF15" s="141"/>
      <c r="DG15" s="141"/>
      <c r="DH15" s="141"/>
      <c r="DI15" s="141"/>
      <c r="DJ15" s="141"/>
      <c r="DK15" s="141"/>
      <c r="DL15" s="141"/>
      <c r="DM15" s="141"/>
      <c r="DN15" s="141"/>
      <c r="DO15" s="141"/>
      <c r="DP15" s="141"/>
      <c r="DQ15" s="141"/>
      <c r="DR15" s="141"/>
      <c r="DS15" s="141"/>
      <c r="DT15" s="141"/>
      <c r="DU15" s="141"/>
      <c r="DV15" s="141"/>
      <c r="DW15" s="141"/>
      <c r="DX15" s="141"/>
      <c r="DY15" s="141"/>
      <c r="DZ15" s="141"/>
      <c r="EA15" s="141"/>
      <c r="EB15" s="141"/>
      <c r="EC15" s="141"/>
      <c r="ED15" s="141"/>
      <c r="EE15" s="141"/>
      <c r="EF15" s="141"/>
      <c r="EG15" s="141"/>
      <c r="EH15" s="141"/>
      <c r="EI15" s="141"/>
      <c r="EJ15" s="141"/>
      <c r="EK15" s="141"/>
      <c r="EL15" s="141"/>
      <c r="EM15" s="141"/>
      <c r="EN15" s="141"/>
      <c r="EO15" s="141"/>
      <c r="EP15" s="141"/>
      <c r="EQ15" s="141"/>
      <c r="ER15" s="141"/>
      <c r="ES15" s="141"/>
      <c r="ET15" s="141"/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1"/>
      <c r="FF15" s="141"/>
      <c r="FG15" s="141"/>
      <c r="FH15" s="141"/>
      <c r="FI15" s="141"/>
      <c r="FJ15" s="141"/>
      <c r="FK15" s="141"/>
      <c r="FL15" s="141"/>
      <c r="FM15" s="141"/>
      <c r="FN15" s="141"/>
      <c r="FO15" s="141"/>
      <c r="FP15" s="141"/>
      <c r="FQ15" s="141"/>
      <c r="FR15" s="141"/>
      <c r="FS15" s="141"/>
      <c r="FT15" s="141"/>
      <c r="FU15" s="141"/>
      <c r="FV15" s="141"/>
      <c r="FW15" s="141"/>
      <c r="FX15" s="141"/>
      <c r="FY15" s="141"/>
      <c r="FZ15" s="141"/>
      <c r="GA15" s="141"/>
      <c r="GB15" s="141"/>
      <c r="GC15" s="141"/>
      <c r="GD15" s="141"/>
      <c r="GE15" s="141"/>
      <c r="GF15" s="141"/>
      <c r="GG15" s="141"/>
      <c r="GH15" s="141"/>
      <c r="GI15" s="141"/>
      <c r="GJ15" s="141"/>
      <c r="GK15" s="141"/>
      <c r="GL15" s="141"/>
      <c r="GM15" s="141"/>
      <c r="GN15" s="141"/>
      <c r="GO15" s="141"/>
      <c r="GP15" s="141"/>
      <c r="GQ15" s="141"/>
      <c r="GR15" s="141"/>
      <c r="GS15" s="141"/>
      <c r="GT15" s="141"/>
      <c r="GU15" s="141"/>
      <c r="GV15" s="141"/>
      <c r="GW15" s="141"/>
      <c r="GX15" s="141"/>
      <c r="GY15" s="141"/>
      <c r="GZ15" s="141"/>
      <c r="HA15" s="141"/>
      <c r="HB15" s="141"/>
      <c r="HC15" s="141"/>
      <c r="HD15" s="141"/>
      <c r="HE15" s="141"/>
      <c r="HF15" s="141"/>
      <c r="HG15" s="141"/>
      <c r="HH15" s="141"/>
      <c r="HI15" s="141"/>
      <c r="HJ15" s="141"/>
      <c r="HK15" s="141"/>
      <c r="HL15" s="141"/>
      <c r="HM15" s="141"/>
      <c r="HN15" s="141"/>
      <c r="HO15" s="141"/>
      <c r="HP15" s="141"/>
      <c r="HQ15" s="141"/>
      <c r="HR15" s="141"/>
      <c r="HS15" s="141"/>
      <c r="HT15" s="141"/>
      <c r="HU15" s="141"/>
      <c r="HV15" s="141"/>
      <c r="HW15" s="141"/>
      <c r="HX15" s="141"/>
      <c r="HY15" s="141"/>
      <c r="HZ15" s="141"/>
      <c r="IA15" s="141"/>
      <c r="IB15" s="141"/>
      <c r="IC15" s="141"/>
      <c r="ID15" s="141"/>
      <c r="IE15" s="141"/>
      <c r="IF15" s="141"/>
      <c r="IG15" s="141"/>
      <c r="IH15" s="141"/>
      <c r="II15" s="141"/>
      <c r="IJ15" s="141"/>
      <c r="IK15" s="141"/>
      <c r="IL15" s="141"/>
      <c r="IM15" s="141"/>
      <c r="IN15" s="141"/>
      <c r="IO15" s="141"/>
      <c r="IP15" s="141"/>
      <c r="IQ15" s="141"/>
      <c r="IR15" s="141"/>
      <c r="IS15" s="141"/>
      <c r="IT15" s="141"/>
      <c r="IU15" s="141"/>
      <c r="IV15" s="141"/>
      <c r="IW15" s="141"/>
      <c r="IX15" s="141"/>
      <c r="IY15" s="141"/>
      <c r="IZ15" s="141"/>
      <c r="JA15" s="141"/>
      <c r="JB15" s="141"/>
      <c r="JC15" s="141"/>
      <c r="JD15" s="141"/>
      <c r="JE15" s="141"/>
      <c r="JF15" s="141"/>
      <c r="JG15" s="141"/>
      <c r="JH15" s="141"/>
      <c r="JI15" s="141"/>
      <c r="JJ15" s="141"/>
      <c r="JK15" s="141"/>
      <c r="JL15" s="141"/>
      <c r="JM15" s="141"/>
      <c r="JN15" s="141"/>
      <c r="JO15" s="141"/>
      <c r="JP15" s="141"/>
      <c r="JQ15" s="141"/>
      <c r="JR15" s="141"/>
      <c r="JS15" s="141"/>
      <c r="JT15" s="141"/>
      <c r="JU15" s="141"/>
      <c r="JV15" s="141"/>
      <c r="JW15" s="141"/>
      <c r="JX15" s="141"/>
      <c r="JY15" s="141"/>
      <c r="JZ15" s="141"/>
      <c r="KA15" s="141"/>
      <c r="KB15" s="141"/>
      <c r="KC15" s="141"/>
      <c r="KD15" s="141"/>
      <c r="KE15" s="141"/>
      <c r="KF15" s="141"/>
      <c r="KG15" s="141"/>
      <c r="KH15" s="141"/>
      <c r="KI15" s="141"/>
      <c r="KJ15" s="141"/>
      <c r="KK15" s="141"/>
      <c r="KL15" s="141"/>
      <c r="KM15" s="141"/>
      <c r="KN15" s="141"/>
      <c r="KO15" s="141"/>
      <c r="KP15" s="141"/>
      <c r="KQ15" s="141"/>
      <c r="KR15" s="141"/>
      <c r="KS15" s="141"/>
      <c r="KT15" s="141"/>
      <c r="KU15" s="141"/>
      <c r="KV15" s="141"/>
      <c r="KW15" s="141"/>
      <c r="KX15" s="141"/>
      <c r="KY15" s="141"/>
      <c r="KZ15" s="141"/>
      <c r="LA15" s="141"/>
      <c r="LB15" s="141"/>
      <c r="LC15" s="141"/>
      <c r="LD15" s="141"/>
      <c r="LE15" s="141"/>
      <c r="LF15" s="141"/>
      <c r="LG15" s="141"/>
      <c r="LH15" s="141"/>
      <c r="LI15" s="141"/>
      <c r="LJ15" s="141"/>
      <c r="LK15" s="141"/>
      <c r="LL15" s="141"/>
      <c r="LM15" s="141"/>
      <c r="LN15" s="141"/>
      <c r="LO15" s="141"/>
      <c r="LP15" s="141"/>
      <c r="LQ15" s="141"/>
      <c r="LR15" s="141"/>
      <c r="LS15" s="141"/>
      <c r="LT15" s="141"/>
      <c r="LU15" s="141"/>
      <c r="LV15" s="141"/>
      <c r="LW15" s="141"/>
      <c r="LX15" s="141"/>
      <c r="LY15" s="141"/>
      <c r="LZ15" s="141"/>
      <c r="MA15" s="141"/>
      <c r="MB15" s="141"/>
      <c r="MC15" s="141"/>
      <c r="MD15" s="141"/>
      <c r="ME15" s="141"/>
      <c r="MF15" s="141"/>
      <c r="MG15" s="141"/>
      <c r="MH15" s="141"/>
      <c r="MI15" s="141"/>
      <c r="MJ15" s="141"/>
      <c r="MK15" s="141"/>
      <c r="ML15" s="141"/>
      <c r="MM15" s="141"/>
      <c r="MN15" s="141"/>
      <c r="MO15" s="141"/>
      <c r="MP15" s="141"/>
      <c r="MQ15" s="141"/>
      <c r="MR15" s="141"/>
      <c r="MS15" s="141"/>
      <c r="MT15" s="141"/>
      <c r="MU15" s="141"/>
      <c r="MV15" s="141"/>
      <c r="MW15" s="141"/>
      <c r="MX15" s="141"/>
      <c r="MY15" s="141"/>
      <c r="MZ15" s="141"/>
      <c r="NA15" s="141"/>
      <c r="NB15" s="141"/>
      <c r="NC15" s="141"/>
      <c r="ND15" s="141"/>
      <c r="NE15" s="141"/>
      <c r="NF15" s="141"/>
      <c r="NG15" s="141"/>
      <c r="NH15" s="141"/>
      <c r="NI15" s="141"/>
      <c r="NJ15" s="141"/>
      <c r="NK15" s="141"/>
      <c r="NL15" s="141"/>
      <c r="NM15" s="141"/>
      <c r="NN15" s="141"/>
      <c r="NO15" s="141"/>
      <c r="NP15" s="141"/>
      <c r="NQ15" s="141"/>
      <c r="NR15" s="141"/>
      <c r="NS15" s="141"/>
      <c r="NT15" s="141"/>
      <c r="NU15" s="141"/>
      <c r="NV15" s="141"/>
      <c r="NW15" s="141"/>
      <c r="NX15" s="141"/>
      <c r="NY15" s="141"/>
      <c r="NZ15" s="141"/>
      <c r="OA15" s="141"/>
      <c r="OB15" s="141"/>
      <c r="OC15" s="141"/>
      <c r="OD15" s="141"/>
      <c r="OE15" s="141"/>
      <c r="OF15" s="141"/>
      <c r="OG15" s="141"/>
      <c r="OH15" s="141"/>
      <c r="OI15" s="141"/>
      <c r="OJ15" s="141"/>
      <c r="OK15" s="141"/>
      <c r="OL15" s="141"/>
      <c r="OM15" s="141"/>
      <c r="ON15" s="141"/>
      <c r="OO15" s="141"/>
      <c r="OP15" s="141"/>
      <c r="OQ15" s="141"/>
      <c r="OR15" s="141"/>
      <c r="OS15" s="141"/>
      <c r="OT15" s="141"/>
      <c r="OU15" s="141"/>
      <c r="OV15" s="141"/>
      <c r="OW15" s="141"/>
      <c r="OX15" s="141"/>
      <c r="OY15" s="141"/>
      <c r="OZ15" s="141"/>
      <c r="PA15" s="141"/>
      <c r="PB15" s="141"/>
      <c r="PC15" s="141"/>
      <c r="PD15" s="141"/>
      <c r="PE15" s="141"/>
      <c r="PF15" s="141"/>
      <c r="PG15" s="141"/>
      <c r="PH15" s="141"/>
      <c r="PI15" s="141"/>
      <c r="PJ15" s="141"/>
      <c r="PK15" s="141"/>
      <c r="PL15" s="141"/>
      <c r="PM15" s="141"/>
      <c r="PN15" s="141"/>
      <c r="PO15" s="141"/>
      <c r="PP15" s="141"/>
      <c r="PQ15" s="141"/>
      <c r="PR15" s="141"/>
      <c r="PS15" s="141"/>
      <c r="PT15" s="141"/>
      <c r="PU15" s="141"/>
      <c r="PV15" s="141"/>
      <c r="PW15" s="141"/>
      <c r="PX15" s="141"/>
      <c r="PY15" s="141"/>
      <c r="PZ15" s="141"/>
      <c r="QA15" s="141"/>
      <c r="QB15" s="141"/>
      <c r="QC15" s="141"/>
      <c r="QD15" s="141"/>
      <c r="QE15" s="141"/>
      <c r="QF15" s="141"/>
      <c r="QG15" s="141"/>
      <c r="QH15" s="141"/>
      <c r="QI15" s="141"/>
      <c r="QJ15" s="141"/>
      <c r="QK15" s="141"/>
      <c r="QL15" s="141"/>
      <c r="QM15" s="141"/>
      <c r="QN15" s="141"/>
      <c r="QO15" s="141"/>
      <c r="QP15" s="141"/>
      <c r="QQ15" s="141"/>
      <c r="QR15" s="141"/>
      <c r="QS15" s="141"/>
      <c r="QT15" s="141"/>
      <c r="QU15" s="141"/>
      <c r="QV15" s="141"/>
      <c r="QW15" s="141"/>
      <c r="QX15" s="141"/>
      <c r="QY15" s="141"/>
      <c r="QZ15" s="141"/>
      <c r="RA15" s="141"/>
      <c r="RB15" s="141"/>
      <c r="RC15" s="141"/>
      <c r="RD15" s="141"/>
      <c r="RE15" s="141"/>
      <c r="RF15" s="141"/>
      <c r="RG15" s="141"/>
      <c r="RH15" s="141"/>
      <c r="RI15" s="141"/>
      <c r="RJ15" s="141"/>
      <c r="RK15" s="141"/>
      <c r="RL15" s="141"/>
      <c r="RM15" s="141"/>
      <c r="RN15" s="141"/>
      <c r="RO15" s="141"/>
      <c r="RP15" s="141"/>
      <c r="RQ15" s="141"/>
      <c r="RR15" s="141"/>
      <c r="RS15" s="141"/>
      <c r="RT15" s="141"/>
      <c r="RU15" s="141"/>
      <c r="RV15" s="141"/>
      <c r="RW15" s="141"/>
      <c r="RX15" s="141"/>
      <c r="RY15" s="141"/>
      <c r="RZ15" s="141"/>
      <c r="SA15" s="141"/>
      <c r="SB15" s="141"/>
      <c r="SC15" s="141"/>
      <c r="SD15" s="141"/>
      <c r="SE15" s="141"/>
      <c r="SF15" s="141"/>
      <c r="SG15" s="141"/>
      <c r="SH15" s="141"/>
      <c r="SI15" s="141"/>
      <c r="SJ15" s="141"/>
      <c r="SK15" s="141"/>
      <c r="SL15" s="141"/>
      <c r="SM15" s="141"/>
      <c r="SN15" s="141"/>
      <c r="SO15" s="141"/>
      <c r="SP15" s="141"/>
      <c r="SQ15" s="141"/>
      <c r="SR15" s="141"/>
      <c r="SS15" s="141"/>
      <c r="ST15" s="141"/>
      <c r="SU15" s="141"/>
      <c r="SV15" s="141"/>
      <c r="SW15" s="141"/>
      <c r="SX15" s="141"/>
      <c r="SY15" s="141"/>
      <c r="SZ15" s="141"/>
      <c r="TA15" s="141"/>
      <c r="TB15" s="141"/>
      <c r="TC15" s="141"/>
      <c r="TD15" s="141"/>
      <c r="TE15" s="141"/>
      <c r="TF15" s="141"/>
      <c r="TG15" s="141"/>
      <c r="TH15" s="141"/>
      <c r="TI15" s="141"/>
      <c r="TJ15" s="141"/>
      <c r="TK15" s="141"/>
      <c r="TL15" s="141"/>
      <c r="TM15" s="141"/>
      <c r="TN15" s="141"/>
      <c r="TO15" s="141"/>
      <c r="TP15" s="141"/>
      <c r="TQ15" s="141"/>
      <c r="TR15" s="141"/>
      <c r="TS15" s="141"/>
      <c r="TT15" s="141"/>
      <c r="TU15" s="141"/>
      <c r="TV15" s="141"/>
      <c r="TW15" s="141"/>
      <c r="TX15" s="141"/>
      <c r="TY15" s="141"/>
      <c r="TZ15" s="141"/>
      <c r="UA15" s="141"/>
      <c r="UB15" s="141"/>
      <c r="UC15" s="141"/>
      <c r="UD15" s="141"/>
      <c r="UE15" s="141"/>
      <c r="UF15" s="141"/>
      <c r="UG15" s="141"/>
      <c r="UH15" s="141"/>
      <c r="UI15" s="141"/>
      <c r="UJ15" s="141"/>
      <c r="UK15" s="141"/>
      <c r="UL15" s="141"/>
      <c r="UM15" s="141"/>
      <c r="UN15" s="141"/>
      <c r="UO15" s="141"/>
      <c r="UP15" s="141"/>
      <c r="UQ15" s="141"/>
      <c r="UR15" s="141"/>
      <c r="US15" s="141"/>
      <c r="UT15" s="141"/>
      <c r="UU15" s="141"/>
      <c r="UV15" s="141"/>
      <c r="UW15" s="141"/>
      <c r="UX15" s="141"/>
      <c r="UY15" s="141"/>
      <c r="UZ15" s="141"/>
      <c r="VA15" s="141"/>
      <c r="VB15" s="141"/>
      <c r="VC15" s="141"/>
      <c r="VD15" s="141"/>
      <c r="VE15" s="141"/>
      <c r="VF15" s="141"/>
      <c r="VG15" s="141"/>
      <c r="VH15" s="141"/>
      <c r="VI15" s="141"/>
      <c r="VJ15" s="141"/>
      <c r="VK15" s="141"/>
      <c r="VL15" s="141"/>
      <c r="VM15" s="141"/>
      <c r="VN15" s="141"/>
      <c r="VO15" s="141"/>
      <c r="VP15" s="141"/>
      <c r="VQ15" s="141"/>
      <c r="VR15" s="141"/>
      <c r="VS15" s="141"/>
      <c r="VT15" s="141"/>
      <c r="VU15" s="141"/>
      <c r="VV15" s="141"/>
      <c r="VW15" s="141"/>
      <c r="VX15" s="141"/>
      <c r="VY15" s="141"/>
      <c r="VZ15" s="141"/>
      <c r="WA15" s="141"/>
      <c r="WB15" s="141"/>
      <c r="WC15" s="141"/>
      <c r="WD15" s="141"/>
      <c r="WE15" s="141"/>
      <c r="WF15" s="141"/>
      <c r="WG15" s="141"/>
      <c r="WH15" s="141"/>
      <c r="WI15" s="141"/>
      <c r="WJ15" s="141"/>
      <c r="WK15" s="141"/>
      <c r="WL15" s="141"/>
      <c r="WM15" s="141"/>
      <c r="WN15" s="141"/>
      <c r="WO15" s="141"/>
      <c r="WP15" s="141"/>
      <c r="WQ15" s="141"/>
      <c r="WR15" s="141"/>
      <c r="WS15" s="141"/>
      <c r="WT15" s="141"/>
      <c r="WU15" s="141"/>
      <c r="WV15" s="141"/>
      <c r="WW15" s="141"/>
      <c r="WX15" s="141"/>
      <c r="WY15" s="141"/>
      <c r="WZ15" s="141"/>
      <c r="XA15" s="141"/>
      <c r="XB15" s="141"/>
      <c r="XC15" s="141"/>
      <c r="XD15" s="141"/>
      <c r="XE15" s="141"/>
      <c r="XF15" s="141"/>
      <c r="XG15" s="141"/>
      <c r="XH15" s="141"/>
      <c r="XI15" s="141"/>
      <c r="XJ15" s="141"/>
      <c r="XK15" s="141"/>
      <c r="XL15" s="141"/>
      <c r="XM15" s="141"/>
      <c r="XN15" s="141"/>
      <c r="XO15" s="141"/>
      <c r="XP15" s="141"/>
      <c r="XQ15" s="141"/>
      <c r="XR15" s="141"/>
      <c r="XS15" s="141"/>
      <c r="XT15" s="141"/>
      <c r="XU15" s="141"/>
      <c r="XV15" s="141"/>
      <c r="XW15" s="141"/>
      <c r="XX15" s="141"/>
      <c r="XY15" s="141"/>
      <c r="XZ15" s="141"/>
      <c r="YA15" s="141"/>
      <c r="YB15" s="141"/>
      <c r="YC15" s="141"/>
      <c r="YD15" s="141"/>
      <c r="YE15" s="141"/>
      <c r="YF15" s="141"/>
      <c r="YG15" s="141"/>
      <c r="YH15" s="141"/>
      <c r="YI15" s="141"/>
      <c r="YJ15" s="141"/>
      <c r="YK15" s="141"/>
      <c r="YL15" s="141"/>
      <c r="YM15" s="141"/>
      <c r="YN15" s="141"/>
      <c r="YO15" s="141"/>
      <c r="YP15" s="141"/>
      <c r="YQ15" s="141"/>
      <c r="YR15" s="141"/>
      <c r="YS15" s="141"/>
      <c r="YT15" s="141"/>
      <c r="YU15" s="141"/>
      <c r="YV15" s="141"/>
      <c r="YW15" s="141"/>
      <c r="YX15" s="141"/>
      <c r="YY15" s="141"/>
      <c r="YZ15" s="141"/>
      <c r="ZA15" s="141"/>
      <c r="ZB15" s="141"/>
      <c r="ZC15" s="141"/>
      <c r="ZD15" s="141"/>
      <c r="ZE15" s="141"/>
      <c r="ZF15" s="141"/>
      <c r="ZG15" s="141"/>
      <c r="ZH15" s="141"/>
      <c r="ZI15" s="141"/>
      <c r="ZJ15" s="141"/>
      <c r="ZK15" s="141"/>
      <c r="ZL15" s="141"/>
      <c r="ZM15" s="141"/>
      <c r="ZN15" s="141"/>
      <c r="ZO15" s="141"/>
      <c r="ZP15" s="141"/>
      <c r="ZQ15" s="141"/>
      <c r="ZR15" s="141"/>
      <c r="ZS15" s="141"/>
      <c r="ZT15" s="141"/>
      <c r="ZU15" s="141"/>
      <c r="ZV15" s="141"/>
      <c r="ZW15" s="141"/>
      <c r="ZX15" s="141"/>
      <c r="ZY15" s="141"/>
      <c r="ZZ15" s="141"/>
      <c r="AAA15" s="141"/>
      <c r="AAB15" s="141"/>
      <c r="AAC15" s="141"/>
      <c r="AAD15" s="141"/>
      <c r="AAE15" s="141"/>
      <c r="AAF15" s="141"/>
      <c r="AAG15" s="141"/>
      <c r="AAH15" s="141"/>
      <c r="AAI15" s="141"/>
      <c r="AAJ15" s="141"/>
      <c r="AAK15" s="141"/>
      <c r="AAL15" s="141"/>
      <c r="AAM15" s="141"/>
      <c r="AAN15" s="141"/>
      <c r="AAO15" s="141"/>
      <c r="AAP15" s="141"/>
      <c r="AAQ15" s="141"/>
      <c r="AAR15" s="141"/>
      <c r="AAS15" s="141"/>
      <c r="AAT15" s="141"/>
      <c r="AAU15" s="141"/>
      <c r="AAV15" s="141"/>
      <c r="AAW15" s="141"/>
      <c r="AAX15" s="141"/>
      <c r="AAY15" s="141"/>
      <c r="AAZ15" s="141"/>
      <c r="ABA15" s="141"/>
      <c r="ABB15" s="141"/>
      <c r="ABC15" s="141"/>
      <c r="ABD15" s="141"/>
      <c r="ABE15" s="141"/>
      <c r="ABF15" s="141"/>
      <c r="ABG15" s="141"/>
      <c r="ABH15" s="141"/>
      <c r="ABI15" s="141"/>
      <c r="ABJ15" s="141"/>
      <c r="ABK15" s="141"/>
      <c r="ABL15" s="141"/>
      <c r="ABM15" s="141"/>
      <c r="ABN15" s="141"/>
      <c r="ABO15" s="141"/>
      <c r="ABP15" s="141"/>
      <c r="ABQ15" s="141"/>
      <c r="ABR15" s="141"/>
      <c r="ABS15" s="141"/>
      <c r="ABT15" s="141"/>
      <c r="ABU15" s="141"/>
      <c r="ABV15" s="141"/>
      <c r="ABW15" s="141"/>
      <c r="ABX15" s="141"/>
      <c r="ABY15" s="141"/>
      <c r="ABZ15" s="141"/>
      <c r="ACA15" s="141"/>
      <c r="ACB15" s="141"/>
      <c r="ACC15" s="141"/>
      <c r="ACD15" s="141"/>
      <c r="ACE15" s="141"/>
      <c r="ACF15" s="141"/>
      <c r="ACG15" s="141"/>
      <c r="ACH15" s="141"/>
      <c r="ACI15" s="141"/>
      <c r="ACJ15" s="141"/>
      <c r="ACK15" s="141"/>
      <c r="ACL15" s="141"/>
      <c r="ACM15" s="141"/>
      <c r="ACN15" s="141"/>
      <c r="ACO15" s="141"/>
      <c r="ACP15" s="141"/>
      <c r="ACQ15" s="141"/>
      <c r="ACR15" s="141"/>
      <c r="ACS15" s="141"/>
      <c r="ACT15" s="141"/>
      <c r="ACU15" s="141"/>
      <c r="ACV15" s="141"/>
      <c r="ACW15" s="141"/>
      <c r="ACX15" s="141"/>
      <c r="ACY15" s="141"/>
      <c r="ACZ15" s="141"/>
      <c r="ADA15" s="141"/>
      <c r="ADB15" s="141"/>
      <c r="ADC15" s="141"/>
      <c r="ADD15" s="141"/>
      <c r="ADE15" s="141"/>
      <c r="ADF15" s="141"/>
      <c r="ADG15" s="141"/>
      <c r="ADH15" s="141"/>
      <c r="ADI15" s="141"/>
      <c r="ADJ15" s="141"/>
      <c r="ADK15" s="141"/>
      <c r="ADL15" s="141"/>
      <c r="ADM15" s="141"/>
      <c r="ADN15" s="141"/>
      <c r="ADO15" s="141"/>
      <c r="ADP15" s="141"/>
      <c r="ADQ15" s="141"/>
      <c r="ADR15" s="141"/>
      <c r="ADS15" s="141"/>
      <c r="ADT15" s="141"/>
      <c r="ADU15" s="141"/>
      <c r="ADV15" s="141"/>
      <c r="ADW15" s="141"/>
      <c r="ADX15" s="141"/>
      <c r="ADY15" s="141"/>
      <c r="ADZ15" s="141"/>
      <c r="AEA15" s="141"/>
      <c r="AEB15" s="141"/>
      <c r="AEC15" s="141"/>
      <c r="AED15" s="141"/>
      <c r="AEE15" s="141"/>
      <c r="AEF15" s="141"/>
      <c r="AEG15" s="141"/>
      <c r="AEH15" s="141"/>
      <c r="AEI15" s="141"/>
      <c r="AEJ15" s="141"/>
      <c r="AEK15" s="141"/>
      <c r="AEL15" s="141"/>
      <c r="AEM15" s="141"/>
      <c r="AEN15" s="141"/>
      <c r="AEO15" s="141"/>
      <c r="AEP15" s="141"/>
      <c r="AEQ15" s="141"/>
      <c r="AER15" s="141"/>
      <c r="AES15" s="141"/>
      <c r="AET15" s="141"/>
      <c r="AEU15" s="141"/>
      <c r="AEV15" s="141"/>
      <c r="AEW15" s="141"/>
      <c r="AEX15" s="141"/>
      <c r="AEY15" s="141"/>
      <c r="AEZ15" s="141"/>
      <c r="AFA15" s="141"/>
      <c r="AFB15" s="141"/>
      <c r="AFC15" s="141"/>
      <c r="AFD15" s="141"/>
      <c r="AFE15" s="141"/>
      <c r="AFF15" s="141"/>
      <c r="AFG15" s="141"/>
      <c r="AFH15" s="141"/>
      <c r="AFI15" s="141"/>
      <c r="AFJ15" s="141"/>
      <c r="AFK15" s="141"/>
      <c r="AFL15" s="141"/>
      <c r="AFM15" s="141"/>
      <c r="AFN15" s="141"/>
      <c r="AFO15" s="141"/>
      <c r="AFP15" s="141"/>
      <c r="AFQ15" s="141"/>
      <c r="AFR15" s="141"/>
      <c r="AFS15" s="141"/>
      <c r="AFT15" s="141"/>
      <c r="AFU15" s="141"/>
      <c r="AFV15" s="141"/>
      <c r="AFW15" s="141"/>
      <c r="AFX15" s="141"/>
      <c r="AFY15" s="141"/>
      <c r="AFZ15" s="141"/>
      <c r="AGA15" s="141"/>
      <c r="AGB15" s="141"/>
      <c r="AGC15" s="141"/>
      <c r="AGD15" s="141"/>
      <c r="AGE15" s="141"/>
      <c r="AGF15" s="141"/>
      <c r="AGG15" s="141"/>
      <c r="AGH15" s="141"/>
      <c r="AGI15" s="141"/>
      <c r="AGJ15" s="141"/>
      <c r="AGK15" s="141"/>
      <c r="AGL15" s="141"/>
      <c r="AGM15" s="141"/>
      <c r="AGN15" s="141"/>
      <c r="AGO15" s="141"/>
      <c r="AGP15" s="141"/>
      <c r="AGQ15" s="141"/>
      <c r="AGR15" s="141"/>
      <c r="AGS15" s="141"/>
      <c r="AGT15" s="141"/>
      <c r="AGU15" s="141"/>
      <c r="AGV15" s="141"/>
      <c r="AGW15" s="141"/>
      <c r="AGX15" s="141"/>
      <c r="AGY15" s="141"/>
      <c r="AGZ15" s="141"/>
      <c r="AHA15" s="141"/>
      <c r="AHB15" s="141"/>
      <c r="AHC15" s="141"/>
      <c r="AHD15" s="141"/>
      <c r="AHE15" s="141"/>
      <c r="AHF15" s="141"/>
      <c r="AHG15" s="141"/>
      <c r="AHH15" s="141"/>
      <c r="AHI15" s="141"/>
      <c r="AHJ15" s="141"/>
      <c r="AHK15" s="141"/>
      <c r="AHL15" s="141"/>
      <c r="AHM15" s="141"/>
      <c r="AHN15" s="141"/>
      <c r="AHO15" s="141"/>
      <c r="AHP15" s="141"/>
      <c r="AHQ15" s="141"/>
      <c r="AHR15" s="141"/>
      <c r="AHS15" s="141"/>
      <c r="AHT15" s="141"/>
      <c r="AHU15" s="141"/>
      <c r="AHV15" s="141"/>
      <c r="AHW15" s="141"/>
      <c r="AHX15" s="141"/>
      <c r="AHY15" s="141"/>
      <c r="AHZ15" s="141"/>
      <c r="AIA15" s="141"/>
      <c r="AIB15" s="141"/>
      <c r="AIC15" s="141"/>
      <c r="AID15" s="141"/>
      <c r="AIE15" s="141"/>
      <c r="AIF15" s="141"/>
      <c r="AIG15" s="141"/>
      <c r="AIH15" s="141"/>
      <c r="AII15" s="141"/>
      <c r="AIJ15" s="141"/>
      <c r="AIK15" s="141"/>
      <c r="AIL15" s="141"/>
      <c r="AIM15" s="141"/>
      <c r="AIN15" s="141"/>
      <c r="AIO15" s="141"/>
      <c r="AIP15" s="141"/>
      <c r="AIQ15" s="141"/>
      <c r="AIR15" s="141"/>
      <c r="AIS15" s="141"/>
      <c r="AIT15" s="141"/>
      <c r="AIU15" s="141"/>
      <c r="AIV15" s="141"/>
      <c r="AIW15" s="141"/>
      <c r="AIX15" s="141"/>
      <c r="AIY15" s="141"/>
      <c r="AIZ15" s="141"/>
      <c r="AJA15" s="141"/>
      <c r="AJB15" s="141"/>
      <c r="AJC15" s="141"/>
      <c r="AJD15" s="141"/>
      <c r="AJE15" s="141"/>
      <c r="AJF15" s="141"/>
      <c r="AJG15" s="141"/>
      <c r="AJH15" s="141"/>
      <c r="AJI15" s="141"/>
    </row>
    <row r="16" spans="1:945" s="141" customFormat="1" x14ac:dyDescent="0.25">
      <c r="A16" s="149"/>
      <c r="B16" s="149"/>
      <c r="C16" s="149"/>
      <c r="D16" s="150"/>
      <c r="E16" s="149"/>
      <c r="F16" s="114"/>
      <c r="G16" s="114"/>
      <c r="H16" s="114"/>
      <c r="I16" s="114"/>
      <c r="J16" s="114"/>
      <c r="K16" s="151"/>
      <c r="L16" s="152"/>
      <c r="M16" s="152"/>
      <c r="N16" s="152"/>
      <c r="O16" s="152"/>
      <c r="P16" s="153"/>
      <c r="Q16" s="44"/>
      <c r="R16" s="71"/>
      <c r="S16" s="71"/>
      <c r="T16" s="71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  <c r="IX16" s="46"/>
      <c r="IY16" s="46"/>
      <c r="IZ16" s="46"/>
      <c r="JA16" s="46"/>
      <c r="JB16" s="46"/>
      <c r="JC16" s="46"/>
      <c r="JD16" s="46"/>
      <c r="JE16" s="46"/>
      <c r="JF16" s="46"/>
      <c r="JG16" s="46"/>
      <c r="JH16" s="46"/>
      <c r="JI16" s="46"/>
      <c r="JJ16" s="46"/>
      <c r="JK16" s="46"/>
      <c r="JL16" s="46"/>
      <c r="JM16" s="46"/>
      <c r="JN16" s="46"/>
      <c r="JO16" s="46"/>
      <c r="JP16" s="46"/>
      <c r="JQ16" s="46"/>
      <c r="JR16" s="46"/>
      <c r="JS16" s="46"/>
      <c r="JT16" s="46"/>
      <c r="JU16" s="46"/>
      <c r="JV16" s="46"/>
      <c r="JW16" s="46"/>
      <c r="JX16" s="46"/>
      <c r="JY16" s="46"/>
      <c r="JZ16" s="46"/>
      <c r="KA16" s="46"/>
      <c r="KB16" s="46"/>
      <c r="KC16" s="46"/>
      <c r="KD16" s="46"/>
      <c r="KE16" s="46"/>
      <c r="KF16" s="46"/>
      <c r="KG16" s="46"/>
      <c r="KH16" s="46"/>
      <c r="KI16" s="46"/>
      <c r="KJ16" s="46"/>
      <c r="KK16" s="46"/>
      <c r="KL16" s="46"/>
      <c r="KM16" s="46"/>
      <c r="KN16" s="46"/>
      <c r="KO16" s="46"/>
      <c r="KP16" s="46"/>
      <c r="KQ16" s="46"/>
      <c r="KR16" s="46"/>
      <c r="KS16" s="46"/>
      <c r="KT16" s="46"/>
      <c r="KU16" s="46"/>
      <c r="KV16" s="46"/>
      <c r="KW16" s="46"/>
      <c r="KX16" s="46"/>
      <c r="KY16" s="46"/>
      <c r="KZ16" s="46"/>
      <c r="LA16" s="46"/>
      <c r="LB16" s="46"/>
      <c r="LC16" s="46"/>
      <c r="LD16" s="46"/>
      <c r="LE16" s="46"/>
      <c r="LF16" s="46"/>
      <c r="LG16" s="46"/>
      <c r="LH16" s="46"/>
      <c r="LI16" s="46"/>
      <c r="LJ16" s="46"/>
      <c r="LK16" s="46"/>
      <c r="LL16" s="46"/>
      <c r="LM16" s="46"/>
      <c r="LN16" s="46"/>
      <c r="LO16" s="46"/>
      <c r="LP16" s="46"/>
      <c r="LQ16" s="46"/>
      <c r="LR16" s="46"/>
      <c r="LS16" s="46"/>
      <c r="LT16" s="46"/>
      <c r="LU16" s="46"/>
      <c r="LV16" s="46"/>
      <c r="LW16" s="46"/>
      <c r="LX16" s="46"/>
      <c r="LY16" s="46"/>
      <c r="LZ16" s="46"/>
      <c r="MA16" s="46"/>
      <c r="MB16" s="46"/>
      <c r="MC16" s="46"/>
      <c r="MD16" s="46"/>
      <c r="ME16" s="46"/>
      <c r="MF16" s="46"/>
      <c r="MG16" s="46"/>
      <c r="MH16" s="46"/>
      <c r="MI16" s="46"/>
      <c r="MJ16" s="46"/>
      <c r="MK16" s="46"/>
      <c r="ML16" s="46"/>
      <c r="MM16" s="46"/>
      <c r="MN16" s="46"/>
      <c r="MO16" s="46"/>
      <c r="MP16" s="46"/>
      <c r="MQ16" s="46"/>
      <c r="MR16" s="46"/>
      <c r="MS16" s="46"/>
      <c r="MT16" s="46"/>
      <c r="MU16" s="46"/>
      <c r="MV16" s="46"/>
      <c r="MW16" s="46"/>
      <c r="MX16" s="46"/>
      <c r="MY16" s="46"/>
      <c r="MZ16" s="46"/>
      <c r="NA16" s="46"/>
      <c r="NB16" s="46"/>
      <c r="NC16" s="46"/>
      <c r="ND16" s="46"/>
      <c r="NE16" s="46"/>
      <c r="NF16" s="46"/>
      <c r="NG16" s="46"/>
      <c r="NH16" s="46"/>
      <c r="NI16" s="46"/>
      <c r="NJ16" s="46"/>
      <c r="NK16" s="46"/>
      <c r="NL16" s="46"/>
      <c r="NM16" s="46"/>
      <c r="NN16" s="46"/>
      <c r="NO16" s="46"/>
      <c r="NP16" s="46"/>
      <c r="NQ16" s="46"/>
      <c r="NR16" s="46"/>
      <c r="NS16" s="46"/>
      <c r="NT16" s="46"/>
      <c r="NU16" s="46"/>
      <c r="NV16" s="46"/>
      <c r="NW16" s="46"/>
      <c r="NX16" s="46"/>
      <c r="NY16" s="46"/>
      <c r="NZ16" s="46"/>
      <c r="OA16" s="46"/>
      <c r="OB16" s="46"/>
      <c r="OC16" s="46"/>
      <c r="OD16" s="46"/>
      <c r="OE16" s="46"/>
      <c r="OF16" s="46"/>
      <c r="OG16" s="46"/>
      <c r="OH16" s="46"/>
      <c r="OI16" s="46"/>
      <c r="OJ16" s="46"/>
      <c r="OK16" s="46"/>
      <c r="OL16" s="46"/>
      <c r="OM16" s="46"/>
      <c r="ON16" s="46"/>
      <c r="OO16" s="46"/>
      <c r="OP16" s="46"/>
      <c r="OQ16" s="46"/>
      <c r="OR16" s="46"/>
      <c r="OS16" s="46"/>
      <c r="OT16" s="46"/>
      <c r="OU16" s="46"/>
      <c r="OV16" s="46"/>
      <c r="OW16" s="46"/>
      <c r="OX16" s="46"/>
      <c r="OY16" s="46"/>
      <c r="OZ16" s="46"/>
      <c r="PA16" s="46"/>
      <c r="PB16" s="46"/>
      <c r="PC16" s="46"/>
      <c r="PD16" s="46"/>
      <c r="PE16" s="46"/>
      <c r="PF16" s="46"/>
      <c r="PG16" s="46"/>
      <c r="PH16" s="46"/>
      <c r="PI16" s="46"/>
      <c r="PJ16" s="46"/>
      <c r="PK16" s="46"/>
      <c r="PL16" s="46"/>
      <c r="PM16" s="46"/>
      <c r="PN16" s="46"/>
      <c r="PO16" s="46"/>
      <c r="PP16" s="46"/>
      <c r="PQ16" s="46"/>
      <c r="PR16" s="46"/>
      <c r="PS16" s="46"/>
      <c r="PT16" s="46"/>
      <c r="PU16" s="46"/>
      <c r="PV16" s="46"/>
      <c r="PW16" s="46"/>
      <c r="PX16" s="46"/>
      <c r="PY16" s="46"/>
      <c r="PZ16" s="46"/>
      <c r="QA16" s="46"/>
      <c r="QB16" s="46"/>
      <c r="QC16" s="46"/>
      <c r="QD16" s="46"/>
      <c r="QE16" s="46"/>
      <c r="QF16" s="46"/>
      <c r="QG16" s="46"/>
      <c r="QH16" s="46"/>
      <c r="QI16" s="46"/>
      <c r="QJ16" s="46"/>
      <c r="QK16" s="46"/>
      <c r="QL16" s="46"/>
      <c r="QM16" s="46"/>
      <c r="QN16" s="46"/>
      <c r="QO16" s="46"/>
      <c r="QP16" s="46"/>
      <c r="QQ16" s="46"/>
      <c r="QR16" s="46"/>
      <c r="QS16" s="46"/>
      <c r="QT16" s="46"/>
      <c r="QU16" s="46"/>
      <c r="QV16" s="46"/>
      <c r="QW16" s="46"/>
      <c r="QX16" s="46"/>
      <c r="QY16" s="46"/>
      <c r="QZ16" s="46"/>
      <c r="RA16" s="46"/>
      <c r="RB16" s="46"/>
      <c r="RC16" s="46"/>
      <c r="RD16" s="46"/>
      <c r="RE16" s="46"/>
      <c r="RF16" s="46"/>
      <c r="RG16" s="46"/>
      <c r="RH16" s="46"/>
      <c r="RI16" s="46"/>
      <c r="RJ16" s="46"/>
      <c r="RK16" s="46"/>
      <c r="RL16" s="46"/>
      <c r="RM16" s="46"/>
      <c r="RN16" s="46"/>
      <c r="RO16" s="46"/>
      <c r="RP16" s="46"/>
      <c r="RQ16" s="46"/>
      <c r="RR16" s="46"/>
      <c r="RS16" s="46"/>
      <c r="RT16" s="46"/>
      <c r="RU16" s="46"/>
      <c r="RV16" s="46"/>
      <c r="RW16" s="46"/>
      <c r="RX16" s="46"/>
      <c r="RY16" s="46"/>
      <c r="RZ16" s="46"/>
      <c r="SA16" s="46"/>
      <c r="SB16" s="46"/>
      <c r="SC16" s="46"/>
      <c r="SD16" s="46"/>
      <c r="SE16" s="46"/>
      <c r="SF16" s="46"/>
      <c r="SG16" s="46"/>
      <c r="SH16" s="46"/>
      <c r="SI16" s="46"/>
      <c r="SJ16" s="46"/>
      <c r="SK16" s="46"/>
      <c r="SL16" s="46"/>
      <c r="SM16" s="46"/>
      <c r="SN16" s="46"/>
      <c r="SO16" s="46"/>
      <c r="SP16" s="46"/>
      <c r="SQ16" s="46"/>
      <c r="SR16" s="46"/>
      <c r="SS16" s="46"/>
      <c r="ST16" s="46"/>
      <c r="SU16" s="46"/>
      <c r="SV16" s="46"/>
      <c r="SW16" s="46"/>
      <c r="SX16" s="46"/>
      <c r="SY16" s="46"/>
      <c r="SZ16" s="46"/>
      <c r="TA16" s="46"/>
      <c r="TB16" s="46"/>
      <c r="TC16" s="46"/>
      <c r="TD16" s="46"/>
      <c r="TE16" s="46"/>
      <c r="TF16" s="46"/>
      <c r="TG16" s="46"/>
      <c r="TH16" s="46"/>
      <c r="TI16" s="46"/>
      <c r="TJ16" s="46"/>
      <c r="TK16" s="46"/>
      <c r="TL16" s="46"/>
      <c r="TM16" s="46"/>
      <c r="TN16" s="46"/>
      <c r="TO16" s="46"/>
      <c r="TP16" s="46"/>
      <c r="TQ16" s="46"/>
      <c r="TR16" s="46"/>
      <c r="TS16" s="46"/>
      <c r="TT16" s="46"/>
      <c r="TU16" s="46"/>
      <c r="TV16" s="46"/>
      <c r="TW16" s="46"/>
      <c r="TX16" s="46"/>
      <c r="TY16" s="46"/>
      <c r="TZ16" s="46"/>
      <c r="UA16" s="46"/>
      <c r="UB16" s="46"/>
      <c r="UC16" s="46"/>
      <c r="UD16" s="46"/>
      <c r="UE16" s="46"/>
      <c r="UF16" s="46"/>
      <c r="UG16" s="46"/>
      <c r="UH16" s="46"/>
      <c r="UI16" s="46"/>
      <c r="UJ16" s="46"/>
      <c r="UK16" s="46"/>
      <c r="UL16" s="46"/>
      <c r="UM16" s="46"/>
      <c r="UN16" s="46"/>
      <c r="UO16" s="46"/>
      <c r="UP16" s="46"/>
      <c r="UQ16" s="46"/>
      <c r="UR16" s="46"/>
      <c r="US16" s="46"/>
      <c r="UT16" s="46"/>
      <c r="UU16" s="46"/>
      <c r="UV16" s="46"/>
      <c r="UW16" s="46"/>
      <c r="UX16" s="46"/>
      <c r="UY16" s="46"/>
      <c r="UZ16" s="46"/>
      <c r="VA16" s="46"/>
      <c r="VB16" s="46"/>
      <c r="VC16" s="46"/>
      <c r="VD16" s="46"/>
      <c r="VE16" s="46"/>
      <c r="VF16" s="46"/>
      <c r="VG16" s="46"/>
      <c r="VH16" s="46"/>
      <c r="VI16" s="46"/>
      <c r="VJ16" s="46"/>
      <c r="VK16" s="46"/>
      <c r="VL16" s="46"/>
      <c r="VM16" s="46"/>
      <c r="VN16" s="46"/>
      <c r="VO16" s="46"/>
      <c r="VP16" s="46"/>
      <c r="VQ16" s="46"/>
      <c r="VR16" s="46"/>
      <c r="VS16" s="46"/>
      <c r="VT16" s="46"/>
      <c r="VU16" s="46"/>
      <c r="VV16" s="46"/>
      <c r="VW16" s="46"/>
      <c r="VX16" s="46"/>
      <c r="VY16" s="46"/>
      <c r="VZ16" s="46"/>
      <c r="WA16" s="46"/>
      <c r="WB16" s="46"/>
      <c r="WC16" s="46"/>
      <c r="WD16" s="46"/>
      <c r="WE16" s="46"/>
      <c r="WF16" s="46"/>
      <c r="WG16" s="46"/>
      <c r="WH16" s="46"/>
      <c r="WI16" s="46"/>
      <c r="WJ16" s="46"/>
      <c r="WK16" s="46"/>
      <c r="WL16" s="46"/>
      <c r="WM16" s="46"/>
      <c r="WN16" s="46"/>
      <c r="WO16" s="46"/>
      <c r="WP16" s="46"/>
      <c r="WQ16" s="46"/>
      <c r="WR16" s="46"/>
      <c r="WS16" s="46"/>
      <c r="WT16" s="46"/>
      <c r="WU16" s="46"/>
      <c r="WV16" s="46"/>
      <c r="WW16" s="46"/>
      <c r="WX16" s="46"/>
      <c r="WY16" s="46"/>
      <c r="WZ16" s="46"/>
      <c r="XA16" s="46"/>
      <c r="XB16" s="46"/>
      <c r="XC16" s="46"/>
      <c r="XD16" s="46"/>
      <c r="XE16" s="46"/>
      <c r="XF16" s="46"/>
      <c r="XG16" s="46"/>
      <c r="XH16" s="46"/>
      <c r="XI16" s="46"/>
      <c r="XJ16" s="46"/>
      <c r="XK16" s="46"/>
      <c r="XL16" s="46"/>
      <c r="XM16" s="46"/>
      <c r="XN16" s="46"/>
      <c r="XO16" s="46"/>
      <c r="XP16" s="46"/>
      <c r="XQ16" s="46"/>
      <c r="XR16" s="46"/>
      <c r="XS16" s="46"/>
      <c r="XT16" s="46"/>
      <c r="XU16" s="46"/>
      <c r="XV16" s="46"/>
      <c r="XW16" s="46"/>
      <c r="XX16" s="46"/>
      <c r="XY16" s="46"/>
      <c r="XZ16" s="46"/>
      <c r="YA16" s="46"/>
      <c r="YB16" s="46"/>
      <c r="YC16" s="46"/>
      <c r="YD16" s="46"/>
      <c r="YE16" s="46"/>
      <c r="YF16" s="46"/>
      <c r="YG16" s="46"/>
      <c r="YH16" s="46"/>
      <c r="YI16" s="46"/>
      <c r="YJ16" s="46"/>
      <c r="YK16" s="46"/>
      <c r="YL16" s="46"/>
      <c r="YM16" s="46"/>
      <c r="YN16" s="46"/>
      <c r="YO16" s="46"/>
      <c r="YP16" s="46"/>
      <c r="YQ16" s="46"/>
      <c r="YR16" s="46"/>
      <c r="YS16" s="46"/>
      <c r="YT16" s="46"/>
      <c r="YU16" s="46"/>
      <c r="YV16" s="46"/>
      <c r="YW16" s="46"/>
      <c r="YX16" s="46"/>
      <c r="YY16" s="46"/>
      <c r="YZ16" s="46"/>
      <c r="ZA16" s="46"/>
      <c r="ZB16" s="46"/>
      <c r="ZC16" s="46"/>
      <c r="ZD16" s="46"/>
      <c r="ZE16" s="46"/>
      <c r="ZF16" s="46"/>
      <c r="ZG16" s="46"/>
      <c r="ZH16" s="46"/>
      <c r="ZI16" s="46"/>
      <c r="ZJ16" s="46"/>
      <c r="ZK16" s="46"/>
      <c r="ZL16" s="46"/>
      <c r="ZM16" s="46"/>
      <c r="ZN16" s="46"/>
      <c r="ZO16" s="46"/>
      <c r="ZP16" s="46"/>
      <c r="ZQ16" s="46"/>
      <c r="ZR16" s="46"/>
      <c r="ZS16" s="46"/>
      <c r="ZT16" s="46"/>
      <c r="ZU16" s="46"/>
      <c r="ZV16" s="46"/>
      <c r="ZW16" s="46"/>
      <c r="ZX16" s="46"/>
      <c r="ZY16" s="46"/>
      <c r="ZZ16" s="46"/>
      <c r="AAA16" s="46"/>
      <c r="AAB16" s="46"/>
      <c r="AAC16" s="46"/>
      <c r="AAD16" s="46"/>
      <c r="AAE16" s="46"/>
      <c r="AAF16" s="46"/>
      <c r="AAG16" s="46"/>
      <c r="AAH16" s="46"/>
      <c r="AAI16" s="46"/>
      <c r="AAJ16" s="46"/>
      <c r="AAK16" s="46"/>
      <c r="AAL16" s="46"/>
      <c r="AAM16" s="46"/>
      <c r="AAN16" s="46"/>
      <c r="AAO16" s="46"/>
      <c r="AAP16" s="46"/>
      <c r="AAQ16" s="46"/>
      <c r="AAR16" s="46"/>
      <c r="AAS16" s="46"/>
      <c r="AAT16" s="46"/>
      <c r="AAU16" s="46"/>
      <c r="AAV16" s="46"/>
      <c r="AAW16" s="46"/>
      <c r="AAX16" s="46"/>
      <c r="AAY16" s="46"/>
      <c r="AAZ16" s="46"/>
      <c r="ABA16" s="46"/>
      <c r="ABB16" s="46"/>
      <c r="ABC16" s="46"/>
      <c r="ABD16" s="46"/>
      <c r="ABE16" s="46"/>
      <c r="ABF16" s="46"/>
      <c r="ABG16" s="46"/>
      <c r="ABH16" s="46"/>
      <c r="ABI16" s="46"/>
      <c r="ABJ16" s="46"/>
      <c r="ABK16" s="46"/>
      <c r="ABL16" s="46"/>
      <c r="ABM16" s="46"/>
      <c r="ABN16" s="46"/>
      <c r="ABO16" s="46"/>
      <c r="ABP16" s="46"/>
      <c r="ABQ16" s="46"/>
      <c r="ABR16" s="46"/>
      <c r="ABS16" s="46"/>
      <c r="ABT16" s="46"/>
      <c r="ABU16" s="46"/>
      <c r="ABV16" s="46"/>
      <c r="ABW16" s="46"/>
      <c r="ABX16" s="46"/>
      <c r="ABY16" s="46"/>
      <c r="ABZ16" s="46"/>
      <c r="ACA16" s="46"/>
      <c r="ACB16" s="46"/>
      <c r="ACC16" s="46"/>
      <c r="ACD16" s="46"/>
      <c r="ACE16" s="46"/>
      <c r="ACF16" s="46"/>
      <c r="ACG16" s="46"/>
      <c r="ACH16" s="46"/>
      <c r="ACI16" s="46"/>
      <c r="ACJ16" s="46"/>
      <c r="ACK16" s="46"/>
      <c r="ACL16" s="46"/>
      <c r="ACM16" s="46"/>
      <c r="ACN16" s="46"/>
      <c r="ACO16" s="46"/>
      <c r="ACP16" s="46"/>
      <c r="ACQ16" s="46"/>
      <c r="ACR16" s="46"/>
      <c r="ACS16" s="46"/>
      <c r="ACT16" s="46"/>
      <c r="ACU16" s="46"/>
      <c r="ACV16" s="46"/>
      <c r="ACW16" s="46"/>
      <c r="ACX16" s="46"/>
      <c r="ACY16" s="46"/>
      <c r="ACZ16" s="46"/>
      <c r="ADA16" s="46"/>
      <c r="ADB16" s="46"/>
      <c r="ADC16" s="46"/>
      <c r="ADD16" s="46"/>
      <c r="ADE16" s="46"/>
      <c r="ADF16" s="46"/>
      <c r="ADG16" s="46"/>
      <c r="ADH16" s="46"/>
      <c r="ADI16" s="46"/>
      <c r="ADJ16" s="46"/>
      <c r="ADK16" s="46"/>
      <c r="ADL16" s="46"/>
      <c r="ADM16" s="46"/>
      <c r="ADN16" s="46"/>
      <c r="ADO16" s="46"/>
      <c r="ADP16" s="46"/>
      <c r="ADQ16" s="46"/>
      <c r="ADR16" s="46"/>
      <c r="ADS16" s="46"/>
      <c r="ADT16" s="46"/>
      <c r="ADU16" s="46"/>
      <c r="ADV16" s="46"/>
      <c r="ADW16" s="46"/>
      <c r="ADX16" s="46"/>
      <c r="ADY16" s="46"/>
      <c r="ADZ16" s="46"/>
      <c r="AEA16" s="46"/>
      <c r="AEB16" s="46"/>
      <c r="AEC16" s="46"/>
      <c r="AED16" s="46"/>
      <c r="AEE16" s="46"/>
      <c r="AEF16" s="46"/>
      <c r="AEG16" s="46"/>
      <c r="AEH16" s="46"/>
      <c r="AEI16" s="46"/>
      <c r="AEJ16" s="46"/>
      <c r="AEK16" s="46"/>
      <c r="AEL16" s="46"/>
      <c r="AEM16" s="46"/>
      <c r="AEN16" s="46"/>
      <c r="AEO16" s="46"/>
      <c r="AEP16" s="46"/>
      <c r="AEQ16" s="46"/>
      <c r="AER16" s="46"/>
      <c r="AES16" s="46"/>
      <c r="AET16" s="46"/>
      <c r="AEU16" s="46"/>
      <c r="AEV16" s="46"/>
      <c r="AEW16" s="46"/>
      <c r="AEX16" s="46"/>
      <c r="AEY16" s="46"/>
      <c r="AEZ16" s="46"/>
      <c r="AFA16" s="46"/>
      <c r="AFB16" s="46"/>
      <c r="AFC16" s="46"/>
      <c r="AFD16" s="46"/>
      <c r="AFE16" s="46"/>
      <c r="AFF16" s="46"/>
      <c r="AFG16" s="46"/>
      <c r="AFH16" s="46"/>
      <c r="AFI16" s="46"/>
      <c r="AFJ16" s="46"/>
      <c r="AFK16" s="46"/>
      <c r="AFL16" s="46"/>
      <c r="AFM16" s="46"/>
      <c r="AFN16" s="46"/>
      <c r="AFO16" s="46"/>
      <c r="AFP16" s="46"/>
      <c r="AFQ16" s="46"/>
      <c r="AFR16" s="46"/>
      <c r="AFS16" s="46"/>
      <c r="AFT16" s="46"/>
      <c r="AFU16" s="46"/>
      <c r="AFV16" s="46"/>
      <c r="AFW16" s="46"/>
      <c r="AFX16" s="46"/>
      <c r="AFY16" s="46"/>
      <c r="AFZ16" s="46"/>
      <c r="AGA16" s="46"/>
      <c r="AGB16" s="46"/>
      <c r="AGC16" s="46"/>
      <c r="AGD16" s="46"/>
      <c r="AGE16" s="46"/>
      <c r="AGF16" s="46"/>
      <c r="AGG16" s="46"/>
      <c r="AGH16" s="46"/>
      <c r="AGI16" s="46"/>
      <c r="AGJ16" s="46"/>
      <c r="AGK16" s="46"/>
      <c r="AGL16" s="46"/>
      <c r="AGM16" s="46"/>
      <c r="AGN16" s="46"/>
      <c r="AGO16" s="46"/>
      <c r="AGP16" s="46"/>
      <c r="AGQ16" s="46"/>
      <c r="AGR16" s="46"/>
      <c r="AGS16" s="46"/>
      <c r="AGT16" s="46"/>
      <c r="AGU16" s="46"/>
      <c r="AGV16" s="46"/>
      <c r="AGW16" s="46"/>
      <c r="AGX16" s="46"/>
      <c r="AGY16" s="46"/>
      <c r="AGZ16" s="46"/>
      <c r="AHA16" s="46"/>
      <c r="AHB16" s="46"/>
      <c r="AHC16" s="46"/>
      <c r="AHD16" s="46"/>
      <c r="AHE16" s="46"/>
      <c r="AHF16" s="46"/>
      <c r="AHG16" s="46"/>
      <c r="AHH16" s="46"/>
      <c r="AHI16" s="46"/>
      <c r="AHJ16" s="46"/>
      <c r="AHK16" s="46"/>
      <c r="AHL16" s="46"/>
      <c r="AHM16" s="46"/>
      <c r="AHN16" s="46"/>
      <c r="AHO16" s="46"/>
      <c r="AHP16" s="46"/>
      <c r="AHQ16" s="46"/>
      <c r="AHR16" s="46"/>
      <c r="AHS16" s="46"/>
      <c r="AHT16" s="46"/>
      <c r="AHU16" s="46"/>
      <c r="AHV16" s="46"/>
      <c r="AHW16" s="46"/>
      <c r="AHX16" s="46"/>
      <c r="AHY16" s="46"/>
      <c r="AHZ16" s="46"/>
      <c r="AIA16" s="46"/>
      <c r="AIB16" s="46"/>
      <c r="AIC16" s="46"/>
      <c r="AID16" s="46"/>
      <c r="AIE16" s="46"/>
      <c r="AIF16" s="46"/>
      <c r="AIG16" s="46"/>
      <c r="AIH16" s="46"/>
      <c r="AII16" s="46"/>
      <c r="AIJ16" s="46"/>
      <c r="AIK16" s="46"/>
      <c r="AIL16" s="46"/>
      <c r="AIM16" s="46"/>
      <c r="AIN16" s="46"/>
      <c r="AIO16" s="46"/>
      <c r="AIP16" s="46"/>
      <c r="AIQ16" s="46"/>
      <c r="AIR16" s="46"/>
      <c r="AIS16" s="46"/>
      <c r="AIT16" s="46"/>
      <c r="AIU16" s="46"/>
      <c r="AIV16" s="46"/>
      <c r="AIW16" s="46"/>
      <c r="AIX16" s="46"/>
      <c r="AIY16" s="46"/>
      <c r="AIZ16" s="46"/>
      <c r="AJA16" s="46"/>
      <c r="AJB16" s="46"/>
      <c r="AJC16" s="46"/>
      <c r="AJD16" s="46"/>
      <c r="AJE16" s="46"/>
      <c r="AJF16" s="46"/>
      <c r="AJG16" s="46"/>
      <c r="AJH16" s="46"/>
      <c r="AJI16" s="46"/>
    </row>
    <row r="17" spans="1:945" s="148" customFormat="1" ht="22.5" x14ac:dyDescent="0.25">
      <c r="A17" s="142" t="s">
        <v>170</v>
      </c>
      <c r="B17" s="142"/>
      <c r="C17" s="142" t="s">
        <v>25</v>
      </c>
      <c r="D17" s="143" t="s">
        <v>26</v>
      </c>
      <c r="E17" s="142" t="s">
        <v>15</v>
      </c>
      <c r="F17" s="144"/>
      <c r="G17" s="146"/>
      <c r="H17" s="145">
        <v>3000</v>
      </c>
      <c r="I17" s="146">
        <f>SUM(I18:I19)</f>
        <v>0.72</v>
      </c>
      <c r="J17" s="146">
        <f>SUM(J18:J19)</f>
        <v>5.36</v>
      </c>
      <c r="K17" s="146">
        <f>I17+J17</f>
        <v>6.08</v>
      </c>
      <c r="L17" s="147">
        <f>H17*I17</f>
        <v>2160</v>
      </c>
      <c r="M17" s="147">
        <f>H17*J17</f>
        <v>16080.000000000002</v>
      </c>
      <c r="N17" s="147">
        <f>L17+M17</f>
        <v>18240</v>
      </c>
      <c r="O17" s="147">
        <f>N17*$O$5</f>
        <v>4592.3082154876893</v>
      </c>
      <c r="P17" s="147">
        <f>N17+O17</f>
        <v>22832.30821548769</v>
      </c>
      <c r="R17" s="71"/>
      <c r="S17" s="71"/>
      <c r="T17" s="7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141"/>
      <c r="CG17" s="141"/>
      <c r="CH17" s="141"/>
      <c r="CI17" s="141"/>
      <c r="CJ17" s="141"/>
      <c r="CK17" s="141"/>
      <c r="CL17" s="141"/>
      <c r="CM17" s="141"/>
      <c r="CN17" s="141"/>
      <c r="CO17" s="141"/>
      <c r="CP17" s="141"/>
      <c r="CQ17" s="141"/>
      <c r="CR17" s="141"/>
      <c r="CS17" s="141"/>
      <c r="CT17" s="141"/>
      <c r="CU17" s="141"/>
      <c r="CV17" s="141"/>
      <c r="CW17" s="141"/>
      <c r="CX17" s="141"/>
      <c r="CY17" s="141"/>
      <c r="CZ17" s="141"/>
      <c r="DA17" s="141"/>
      <c r="DB17" s="141"/>
      <c r="DC17" s="141"/>
      <c r="DD17" s="141"/>
      <c r="DE17" s="141"/>
      <c r="DF17" s="141"/>
      <c r="DG17" s="141"/>
      <c r="DH17" s="141"/>
      <c r="DI17" s="141"/>
      <c r="DJ17" s="141"/>
      <c r="DK17" s="141"/>
      <c r="DL17" s="141"/>
      <c r="DM17" s="141"/>
      <c r="DN17" s="141"/>
      <c r="DO17" s="141"/>
      <c r="DP17" s="141"/>
      <c r="DQ17" s="141"/>
      <c r="DR17" s="141"/>
      <c r="DS17" s="141"/>
      <c r="DT17" s="141"/>
      <c r="DU17" s="141"/>
      <c r="DV17" s="141"/>
      <c r="DW17" s="141"/>
      <c r="DX17" s="141"/>
      <c r="DY17" s="141"/>
      <c r="DZ17" s="141"/>
      <c r="EA17" s="141"/>
      <c r="EB17" s="141"/>
      <c r="EC17" s="141"/>
      <c r="ED17" s="141"/>
      <c r="EE17" s="141"/>
      <c r="EF17" s="141"/>
      <c r="EG17" s="141"/>
      <c r="EH17" s="141"/>
      <c r="EI17" s="141"/>
      <c r="EJ17" s="141"/>
      <c r="EK17" s="141"/>
      <c r="EL17" s="141"/>
      <c r="EM17" s="141"/>
      <c r="EN17" s="141"/>
      <c r="EO17" s="141"/>
      <c r="EP17" s="141"/>
      <c r="EQ17" s="141"/>
      <c r="ER17" s="141"/>
      <c r="ES17" s="141"/>
      <c r="ET17" s="141"/>
      <c r="EU17" s="141"/>
      <c r="EV17" s="141"/>
      <c r="EW17" s="141"/>
      <c r="EX17" s="141"/>
      <c r="EY17" s="141"/>
      <c r="EZ17" s="141"/>
      <c r="FA17" s="141"/>
      <c r="FB17" s="141"/>
      <c r="FC17" s="141"/>
      <c r="FD17" s="141"/>
      <c r="FE17" s="141"/>
      <c r="FF17" s="141"/>
      <c r="FG17" s="141"/>
      <c r="FH17" s="141"/>
      <c r="FI17" s="141"/>
      <c r="FJ17" s="141"/>
      <c r="FK17" s="141"/>
      <c r="FL17" s="141"/>
      <c r="FM17" s="141"/>
      <c r="FN17" s="141"/>
      <c r="FO17" s="141"/>
      <c r="FP17" s="141"/>
      <c r="FQ17" s="141"/>
      <c r="FR17" s="141"/>
      <c r="FS17" s="141"/>
      <c r="FT17" s="141"/>
      <c r="FU17" s="141"/>
      <c r="FV17" s="141"/>
      <c r="FW17" s="141"/>
      <c r="FX17" s="141"/>
      <c r="FY17" s="141"/>
      <c r="FZ17" s="141"/>
      <c r="GA17" s="141"/>
      <c r="GB17" s="141"/>
      <c r="GC17" s="141"/>
      <c r="GD17" s="141"/>
      <c r="GE17" s="141"/>
      <c r="GF17" s="141"/>
      <c r="GG17" s="141"/>
      <c r="GH17" s="141"/>
      <c r="GI17" s="141"/>
      <c r="GJ17" s="141"/>
      <c r="GK17" s="141"/>
      <c r="GL17" s="141"/>
      <c r="GM17" s="141"/>
      <c r="GN17" s="141"/>
      <c r="GO17" s="141"/>
      <c r="GP17" s="141"/>
      <c r="GQ17" s="141"/>
      <c r="GR17" s="141"/>
      <c r="GS17" s="141"/>
      <c r="GT17" s="141"/>
      <c r="GU17" s="141"/>
      <c r="GV17" s="141"/>
      <c r="GW17" s="141"/>
      <c r="GX17" s="141"/>
      <c r="GY17" s="141"/>
      <c r="GZ17" s="141"/>
      <c r="HA17" s="141"/>
      <c r="HB17" s="141"/>
      <c r="HC17" s="141"/>
      <c r="HD17" s="141"/>
      <c r="HE17" s="141"/>
      <c r="HF17" s="141"/>
      <c r="HG17" s="141"/>
      <c r="HH17" s="141"/>
      <c r="HI17" s="141"/>
      <c r="HJ17" s="141"/>
      <c r="HK17" s="141"/>
      <c r="HL17" s="141"/>
      <c r="HM17" s="141"/>
      <c r="HN17" s="141"/>
      <c r="HO17" s="141"/>
      <c r="HP17" s="141"/>
      <c r="HQ17" s="141"/>
      <c r="HR17" s="141"/>
      <c r="HS17" s="141"/>
      <c r="HT17" s="141"/>
      <c r="HU17" s="141"/>
      <c r="HV17" s="141"/>
      <c r="HW17" s="141"/>
      <c r="HX17" s="141"/>
      <c r="HY17" s="141"/>
      <c r="HZ17" s="141"/>
      <c r="IA17" s="141"/>
      <c r="IB17" s="141"/>
      <c r="IC17" s="141"/>
      <c r="ID17" s="141"/>
      <c r="IE17" s="141"/>
      <c r="IF17" s="141"/>
      <c r="IG17" s="141"/>
      <c r="IH17" s="141"/>
      <c r="II17" s="141"/>
      <c r="IJ17" s="141"/>
      <c r="IK17" s="141"/>
      <c r="IL17" s="141"/>
      <c r="IM17" s="141"/>
      <c r="IN17" s="141"/>
      <c r="IO17" s="141"/>
      <c r="IP17" s="141"/>
      <c r="IQ17" s="141"/>
      <c r="IR17" s="141"/>
      <c r="IS17" s="141"/>
      <c r="IT17" s="141"/>
      <c r="IU17" s="141"/>
      <c r="IV17" s="141"/>
      <c r="IW17" s="141"/>
      <c r="IX17" s="141"/>
      <c r="IY17" s="141"/>
      <c r="IZ17" s="141"/>
      <c r="JA17" s="141"/>
      <c r="JB17" s="141"/>
      <c r="JC17" s="141"/>
      <c r="JD17" s="141"/>
      <c r="JE17" s="141"/>
      <c r="JF17" s="141"/>
      <c r="JG17" s="141"/>
      <c r="JH17" s="141"/>
      <c r="JI17" s="141"/>
      <c r="JJ17" s="141"/>
      <c r="JK17" s="141"/>
      <c r="JL17" s="141"/>
      <c r="JM17" s="141"/>
      <c r="JN17" s="141"/>
      <c r="JO17" s="141"/>
      <c r="JP17" s="141"/>
      <c r="JQ17" s="141"/>
      <c r="JR17" s="141"/>
      <c r="JS17" s="141"/>
      <c r="JT17" s="141"/>
      <c r="JU17" s="141"/>
      <c r="JV17" s="141"/>
      <c r="JW17" s="141"/>
      <c r="JX17" s="141"/>
      <c r="JY17" s="141"/>
      <c r="JZ17" s="141"/>
      <c r="KA17" s="141"/>
      <c r="KB17" s="141"/>
      <c r="KC17" s="141"/>
      <c r="KD17" s="141"/>
      <c r="KE17" s="141"/>
      <c r="KF17" s="141"/>
      <c r="KG17" s="141"/>
      <c r="KH17" s="141"/>
      <c r="KI17" s="141"/>
      <c r="KJ17" s="141"/>
      <c r="KK17" s="141"/>
      <c r="KL17" s="141"/>
      <c r="KM17" s="141"/>
      <c r="KN17" s="141"/>
      <c r="KO17" s="141"/>
      <c r="KP17" s="141"/>
      <c r="KQ17" s="141"/>
      <c r="KR17" s="141"/>
      <c r="KS17" s="141"/>
      <c r="KT17" s="141"/>
      <c r="KU17" s="141"/>
      <c r="KV17" s="141"/>
      <c r="KW17" s="141"/>
      <c r="KX17" s="141"/>
      <c r="KY17" s="141"/>
      <c r="KZ17" s="141"/>
      <c r="LA17" s="141"/>
      <c r="LB17" s="141"/>
      <c r="LC17" s="141"/>
      <c r="LD17" s="141"/>
      <c r="LE17" s="141"/>
      <c r="LF17" s="141"/>
      <c r="LG17" s="141"/>
      <c r="LH17" s="141"/>
      <c r="LI17" s="141"/>
      <c r="LJ17" s="141"/>
      <c r="LK17" s="141"/>
      <c r="LL17" s="141"/>
      <c r="LM17" s="141"/>
      <c r="LN17" s="141"/>
      <c r="LO17" s="141"/>
      <c r="LP17" s="141"/>
      <c r="LQ17" s="141"/>
      <c r="LR17" s="141"/>
      <c r="LS17" s="141"/>
      <c r="LT17" s="141"/>
      <c r="LU17" s="141"/>
      <c r="LV17" s="141"/>
      <c r="LW17" s="141"/>
      <c r="LX17" s="141"/>
      <c r="LY17" s="141"/>
      <c r="LZ17" s="141"/>
      <c r="MA17" s="141"/>
      <c r="MB17" s="141"/>
      <c r="MC17" s="141"/>
      <c r="MD17" s="141"/>
      <c r="ME17" s="141"/>
      <c r="MF17" s="141"/>
      <c r="MG17" s="141"/>
      <c r="MH17" s="141"/>
      <c r="MI17" s="141"/>
      <c r="MJ17" s="141"/>
      <c r="MK17" s="141"/>
      <c r="ML17" s="141"/>
      <c r="MM17" s="141"/>
      <c r="MN17" s="141"/>
      <c r="MO17" s="141"/>
      <c r="MP17" s="141"/>
      <c r="MQ17" s="141"/>
      <c r="MR17" s="141"/>
      <c r="MS17" s="141"/>
      <c r="MT17" s="141"/>
      <c r="MU17" s="141"/>
      <c r="MV17" s="141"/>
      <c r="MW17" s="141"/>
      <c r="MX17" s="141"/>
      <c r="MY17" s="141"/>
      <c r="MZ17" s="141"/>
      <c r="NA17" s="141"/>
      <c r="NB17" s="141"/>
      <c r="NC17" s="141"/>
      <c r="ND17" s="141"/>
      <c r="NE17" s="141"/>
      <c r="NF17" s="141"/>
      <c r="NG17" s="141"/>
      <c r="NH17" s="141"/>
      <c r="NI17" s="141"/>
      <c r="NJ17" s="141"/>
      <c r="NK17" s="141"/>
      <c r="NL17" s="141"/>
      <c r="NM17" s="141"/>
      <c r="NN17" s="141"/>
      <c r="NO17" s="141"/>
      <c r="NP17" s="141"/>
      <c r="NQ17" s="141"/>
      <c r="NR17" s="141"/>
      <c r="NS17" s="141"/>
      <c r="NT17" s="141"/>
      <c r="NU17" s="141"/>
      <c r="NV17" s="141"/>
      <c r="NW17" s="141"/>
      <c r="NX17" s="141"/>
      <c r="NY17" s="141"/>
      <c r="NZ17" s="141"/>
      <c r="OA17" s="141"/>
      <c r="OB17" s="141"/>
      <c r="OC17" s="141"/>
      <c r="OD17" s="141"/>
      <c r="OE17" s="141"/>
      <c r="OF17" s="141"/>
      <c r="OG17" s="141"/>
      <c r="OH17" s="141"/>
      <c r="OI17" s="141"/>
      <c r="OJ17" s="141"/>
      <c r="OK17" s="141"/>
      <c r="OL17" s="141"/>
      <c r="OM17" s="141"/>
      <c r="ON17" s="141"/>
      <c r="OO17" s="141"/>
      <c r="OP17" s="141"/>
      <c r="OQ17" s="141"/>
      <c r="OR17" s="141"/>
      <c r="OS17" s="141"/>
      <c r="OT17" s="141"/>
      <c r="OU17" s="141"/>
      <c r="OV17" s="141"/>
      <c r="OW17" s="141"/>
      <c r="OX17" s="141"/>
      <c r="OY17" s="141"/>
      <c r="OZ17" s="141"/>
      <c r="PA17" s="141"/>
      <c r="PB17" s="141"/>
      <c r="PC17" s="141"/>
      <c r="PD17" s="141"/>
      <c r="PE17" s="141"/>
      <c r="PF17" s="141"/>
      <c r="PG17" s="141"/>
      <c r="PH17" s="141"/>
      <c r="PI17" s="141"/>
      <c r="PJ17" s="141"/>
      <c r="PK17" s="141"/>
      <c r="PL17" s="141"/>
      <c r="PM17" s="141"/>
      <c r="PN17" s="141"/>
      <c r="PO17" s="141"/>
      <c r="PP17" s="141"/>
      <c r="PQ17" s="141"/>
      <c r="PR17" s="141"/>
      <c r="PS17" s="141"/>
      <c r="PT17" s="141"/>
      <c r="PU17" s="141"/>
      <c r="PV17" s="141"/>
      <c r="PW17" s="141"/>
      <c r="PX17" s="141"/>
      <c r="PY17" s="141"/>
      <c r="PZ17" s="141"/>
      <c r="QA17" s="141"/>
      <c r="QB17" s="141"/>
      <c r="QC17" s="141"/>
      <c r="QD17" s="141"/>
      <c r="QE17" s="141"/>
      <c r="QF17" s="141"/>
      <c r="QG17" s="141"/>
      <c r="QH17" s="141"/>
      <c r="QI17" s="141"/>
      <c r="QJ17" s="141"/>
      <c r="QK17" s="141"/>
      <c r="QL17" s="141"/>
      <c r="QM17" s="141"/>
      <c r="QN17" s="141"/>
      <c r="QO17" s="141"/>
      <c r="QP17" s="141"/>
      <c r="QQ17" s="141"/>
      <c r="QR17" s="141"/>
      <c r="QS17" s="141"/>
      <c r="QT17" s="141"/>
      <c r="QU17" s="141"/>
      <c r="QV17" s="141"/>
      <c r="QW17" s="141"/>
      <c r="QX17" s="141"/>
      <c r="QY17" s="141"/>
      <c r="QZ17" s="141"/>
      <c r="RA17" s="141"/>
      <c r="RB17" s="141"/>
      <c r="RC17" s="141"/>
      <c r="RD17" s="141"/>
      <c r="RE17" s="141"/>
      <c r="RF17" s="141"/>
      <c r="RG17" s="141"/>
      <c r="RH17" s="141"/>
      <c r="RI17" s="141"/>
      <c r="RJ17" s="141"/>
      <c r="RK17" s="141"/>
      <c r="RL17" s="141"/>
      <c r="RM17" s="141"/>
      <c r="RN17" s="141"/>
      <c r="RO17" s="141"/>
      <c r="RP17" s="141"/>
      <c r="RQ17" s="141"/>
      <c r="RR17" s="141"/>
      <c r="RS17" s="141"/>
      <c r="RT17" s="141"/>
      <c r="RU17" s="141"/>
      <c r="RV17" s="141"/>
      <c r="RW17" s="141"/>
      <c r="RX17" s="141"/>
      <c r="RY17" s="141"/>
      <c r="RZ17" s="141"/>
      <c r="SA17" s="141"/>
      <c r="SB17" s="141"/>
      <c r="SC17" s="141"/>
      <c r="SD17" s="141"/>
      <c r="SE17" s="141"/>
      <c r="SF17" s="141"/>
      <c r="SG17" s="141"/>
      <c r="SH17" s="141"/>
      <c r="SI17" s="141"/>
      <c r="SJ17" s="141"/>
      <c r="SK17" s="141"/>
      <c r="SL17" s="141"/>
      <c r="SM17" s="141"/>
      <c r="SN17" s="141"/>
      <c r="SO17" s="141"/>
      <c r="SP17" s="141"/>
      <c r="SQ17" s="141"/>
      <c r="SR17" s="141"/>
      <c r="SS17" s="141"/>
      <c r="ST17" s="141"/>
      <c r="SU17" s="141"/>
      <c r="SV17" s="141"/>
      <c r="SW17" s="141"/>
      <c r="SX17" s="141"/>
      <c r="SY17" s="141"/>
      <c r="SZ17" s="141"/>
      <c r="TA17" s="141"/>
      <c r="TB17" s="141"/>
      <c r="TC17" s="141"/>
      <c r="TD17" s="141"/>
      <c r="TE17" s="141"/>
      <c r="TF17" s="141"/>
      <c r="TG17" s="141"/>
      <c r="TH17" s="141"/>
      <c r="TI17" s="141"/>
      <c r="TJ17" s="141"/>
      <c r="TK17" s="141"/>
      <c r="TL17" s="141"/>
      <c r="TM17" s="141"/>
      <c r="TN17" s="141"/>
      <c r="TO17" s="141"/>
      <c r="TP17" s="141"/>
      <c r="TQ17" s="141"/>
      <c r="TR17" s="141"/>
      <c r="TS17" s="141"/>
      <c r="TT17" s="141"/>
      <c r="TU17" s="141"/>
      <c r="TV17" s="141"/>
      <c r="TW17" s="141"/>
      <c r="TX17" s="141"/>
      <c r="TY17" s="141"/>
      <c r="TZ17" s="141"/>
      <c r="UA17" s="141"/>
      <c r="UB17" s="141"/>
      <c r="UC17" s="141"/>
      <c r="UD17" s="141"/>
      <c r="UE17" s="141"/>
      <c r="UF17" s="141"/>
      <c r="UG17" s="141"/>
      <c r="UH17" s="141"/>
      <c r="UI17" s="141"/>
      <c r="UJ17" s="141"/>
      <c r="UK17" s="141"/>
      <c r="UL17" s="141"/>
      <c r="UM17" s="141"/>
      <c r="UN17" s="141"/>
      <c r="UO17" s="141"/>
      <c r="UP17" s="141"/>
      <c r="UQ17" s="141"/>
      <c r="UR17" s="141"/>
      <c r="US17" s="141"/>
      <c r="UT17" s="141"/>
      <c r="UU17" s="141"/>
      <c r="UV17" s="141"/>
      <c r="UW17" s="141"/>
      <c r="UX17" s="141"/>
      <c r="UY17" s="141"/>
      <c r="UZ17" s="141"/>
      <c r="VA17" s="141"/>
      <c r="VB17" s="141"/>
      <c r="VC17" s="141"/>
      <c r="VD17" s="141"/>
      <c r="VE17" s="141"/>
      <c r="VF17" s="141"/>
      <c r="VG17" s="141"/>
      <c r="VH17" s="141"/>
      <c r="VI17" s="141"/>
      <c r="VJ17" s="141"/>
      <c r="VK17" s="141"/>
      <c r="VL17" s="141"/>
      <c r="VM17" s="141"/>
      <c r="VN17" s="141"/>
      <c r="VO17" s="141"/>
      <c r="VP17" s="141"/>
      <c r="VQ17" s="141"/>
      <c r="VR17" s="141"/>
      <c r="VS17" s="141"/>
      <c r="VT17" s="141"/>
      <c r="VU17" s="141"/>
      <c r="VV17" s="141"/>
      <c r="VW17" s="141"/>
      <c r="VX17" s="141"/>
      <c r="VY17" s="141"/>
      <c r="VZ17" s="141"/>
      <c r="WA17" s="141"/>
      <c r="WB17" s="141"/>
      <c r="WC17" s="141"/>
      <c r="WD17" s="141"/>
      <c r="WE17" s="141"/>
      <c r="WF17" s="141"/>
      <c r="WG17" s="141"/>
      <c r="WH17" s="141"/>
      <c r="WI17" s="141"/>
      <c r="WJ17" s="141"/>
      <c r="WK17" s="141"/>
      <c r="WL17" s="141"/>
      <c r="WM17" s="141"/>
      <c r="WN17" s="141"/>
      <c r="WO17" s="141"/>
      <c r="WP17" s="141"/>
      <c r="WQ17" s="141"/>
      <c r="WR17" s="141"/>
      <c r="WS17" s="141"/>
      <c r="WT17" s="141"/>
      <c r="WU17" s="141"/>
      <c r="WV17" s="141"/>
      <c r="WW17" s="141"/>
      <c r="WX17" s="141"/>
      <c r="WY17" s="141"/>
      <c r="WZ17" s="141"/>
      <c r="XA17" s="141"/>
      <c r="XB17" s="141"/>
      <c r="XC17" s="141"/>
      <c r="XD17" s="141"/>
      <c r="XE17" s="141"/>
      <c r="XF17" s="141"/>
      <c r="XG17" s="141"/>
      <c r="XH17" s="141"/>
      <c r="XI17" s="141"/>
      <c r="XJ17" s="141"/>
      <c r="XK17" s="141"/>
      <c r="XL17" s="141"/>
      <c r="XM17" s="141"/>
      <c r="XN17" s="141"/>
      <c r="XO17" s="141"/>
      <c r="XP17" s="141"/>
      <c r="XQ17" s="141"/>
      <c r="XR17" s="141"/>
      <c r="XS17" s="141"/>
      <c r="XT17" s="141"/>
      <c r="XU17" s="141"/>
      <c r="XV17" s="141"/>
      <c r="XW17" s="141"/>
      <c r="XX17" s="141"/>
      <c r="XY17" s="141"/>
      <c r="XZ17" s="141"/>
      <c r="YA17" s="141"/>
      <c r="YB17" s="141"/>
      <c r="YC17" s="141"/>
      <c r="YD17" s="141"/>
      <c r="YE17" s="141"/>
      <c r="YF17" s="141"/>
      <c r="YG17" s="141"/>
      <c r="YH17" s="141"/>
      <c r="YI17" s="141"/>
      <c r="YJ17" s="141"/>
      <c r="YK17" s="141"/>
      <c r="YL17" s="141"/>
      <c r="YM17" s="141"/>
      <c r="YN17" s="141"/>
      <c r="YO17" s="141"/>
      <c r="YP17" s="141"/>
      <c r="YQ17" s="141"/>
      <c r="YR17" s="141"/>
      <c r="YS17" s="141"/>
      <c r="YT17" s="141"/>
      <c r="YU17" s="141"/>
      <c r="YV17" s="141"/>
      <c r="YW17" s="141"/>
      <c r="YX17" s="141"/>
      <c r="YY17" s="141"/>
      <c r="YZ17" s="141"/>
      <c r="ZA17" s="141"/>
      <c r="ZB17" s="141"/>
      <c r="ZC17" s="141"/>
      <c r="ZD17" s="141"/>
      <c r="ZE17" s="141"/>
      <c r="ZF17" s="141"/>
      <c r="ZG17" s="141"/>
      <c r="ZH17" s="141"/>
      <c r="ZI17" s="141"/>
      <c r="ZJ17" s="141"/>
      <c r="ZK17" s="141"/>
      <c r="ZL17" s="141"/>
      <c r="ZM17" s="141"/>
      <c r="ZN17" s="141"/>
      <c r="ZO17" s="141"/>
      <c r="ZP17" s="141"/>
      <c r="ZQ17" s="141"/>
      <c r="ZR17" s="141"/>
      <c r="ZS17" s="141"/>
      <c r="ZT17" s="141"/>
      <c r="ZU17" s="141"/>
      <c r="ZV17" s="141"/>
      <c r="ZW17" s="141"/>
      <c r="ZX17" s="141"/>
      <c r="ZY17" s="141"/>
      <c r="ZZ17" s="141"/>
      <c r="AAA17" s="141"/>
      <c r="AAB17" s="141"/>
      <c r="AAC17" s="141"/>
      <c r="AAD17" s="141"/>
      <c r="AAE17" s="141"/>
      <c r="AAF17" s="141"/>
      <c r="AAG17" s="141"/>
      <c r="AAH17" s="141"/>
      <c r="AAI17" s="141"/>
      <c r="AAJ17" s="141"/>
      <c r="AAK17" s="141"/>
      <c r="AAL17" s="141"/>
      <c r="AAM17" s="141"/>
      <c r="AAN17" s="141"/>
      <c r="AAO17" s="141"/>
      <c r="AAP17" s="141"/>
      <c r="AAQ17" s="141"/>
      <c r="AAR17" s="141"/>
      <c r="AAS17" s="141"/>
      <c r="AAT17" s="141"/>
      <c r="AAU17" s="141"/>
      <c r="AAV17" s="141"/>
      <c r="AAW17" s="141"/>
      <c r="AAX17" s="141"/>
      <c r="AAY17" s="141"/>
      <c r="AAZ17" s="141"/>
      <c r="ABA17" s="141"/>
      <c r="ABB17" s="141"/>
      <c r="ABC17" s="141"/>
      <c r="ABD17" s="141"/>
      <c r="ABE17" s="141"/>
      <c r="ABF17" s="141"/>
      <c r="ABG17" s="141"/>
      <c r="ABH17" s="141"/>
      <c r="ABI17" s="141"/>
      <c r="ABJ17" s="141"/>
      <c r="ABK17" s="141"/>
      <c r="ABL17" s="141"/>
      <c r="ABM17" s="141"/>
      <c r="ABN17" s="141"/>
      <c r="ABO17" s="141"/>
      <c r="ABP17" s="141"/>
      <c r="ABQ17" s="141"/>
      <c r="ABR17" s="141"/>
      <c r="ABS17" s="141"/>
      <c r="ABT17" s="141"/>
      <c r="ABU17" s="141"/>
      <c r="ABV17" s="141"/>
      <c r="ABW17" s="141"/>
      <c r="ABX17" s="141"/>
      <c r="ABY17" s="141"/>
      <c r="ABZ17" s="141"/>
      <c r="ACA17" s="141"/>
      <c r="ACB17" s="141"/>
      <c r="ACC17" s="141"/>
      <c r="ACD17" s="141"/>
      <c r="ACE17" s="141"/>
      <c r="ACF17" s="141"/>
      <c r="ACG17" s="141"/>
      <c r="ACH17" s="141"/>
      <c r="ACI17" s="141"/>
      <c r="ACJ17" s="141"/>
      <c r="ACK17" s="141"/>
      <c r="ACL17" s="141"/>
      <c r="ACM17" s="141"/>
      <c r="ACN17" s="141"/>
      <c r="ACO17" s="141"/>
      <c r="ACP17" s="141"/>
      <c r="ACQ17" s="141"/>
      <c r="ACR17" s="141"/>
      <c r="ACS17" s="141"/>
      <c r="ACT17" s="141"/>
      <c r="ACU17" s="141"/>
      <c r="ACV17" s="141"/>
      <c r="ACW17" s="141"/>
      <c r="ACX17" s="141"/>
      <c r="ACY17" s="141"/>
      <c r="ACZ17" s="141"/>
      <c r="ADA17" s="141"/>
      <c r="ADB17" s="141"/>
      <c r="ADC17" s="141"/>
      <c r="ADD17" s="141"/>
      <c r="ADE17" s="141"/>
      <c r="ADF17" s="141"/>
      <c r="ADG17" s="141"/>
      <c r="ADH17" s="141"/>
      <c r="ADI17" s="141"/>
      <c r="ADJ17" s="141"/>
      <c r="ADK17" s="141"/>
      <c r="ADL17" s="141"/>
      <c r="ADM17" s="141"/>
      <c r="ADN17" s="141"/>
      <c r="ADO17" s="141"/>
      <c r="ADP17" s="141"/>
      <c r="ADQ17" s="141"/>
      <c r="ADR17" s="141"/>
      <c r="ADS17" s="141"/>
      <c r="ADT17" s="141"/>
      <c r="ADU17" s="141"/>
      <c r="ADV17" s="141"/>
      <c r="ADW17" s="141"/>
      <c r="ADX17" s="141"/>
      <c r="ADY17" s="141"/>
      <c r="ADZ17" s="141"/>
      <c r="AEA17" s="141"/>
      <c r="AEB17" s="141"/>
      <c r="AEC17" s="141"/>
      <c r="AED17" s="141"/>
      <c r="AEE17" s="141"/>
      <c r="AEF17" s="141"/>
      <c r="AEG17" s="141"/>
      <c r="AEH17" s="141"/>
      <c r="AEI17" s="141"/>
      <c r="AEJ17" s="141"/>
      <c r="AEK17" s="141"/>
      <c r="AEL17" s="141"/>
      <c r="AEM17" s="141"/>
      <c r="AEN17" s="141"/>
      <c r="AEO17" s="141"/>
      <c r="AEP17" s="141"/>
      <c r="AEQ17" s="141"/>
      <c r="AER17" s="141"/>
      <c r="AES17" s="141"/>
      <c r="AET17" s="141"/>
      <c r="AEU17" s="141"/>
      <c r="AEV17" s="141"/>
      <c r="AEW17" s="141"/>
      <c r="AEX17" s="141"/>
      <c r="AEY17" s="141"/>
      <c r="AEZ17" s="141"/>
      <c r="AFA17" s="141"/>
      <c r="AFB17" s="141"/>
      <c r="AFC17" s="141"/>
      <c r="AFD17" s="141"/>
      <c r="AFE17" s="141"/>
      <c r="AFF17" s="141"/>
      <c r="AFG17" s="141"/>
      <c r="AFH17" s="141"/>
      <c r="AFI17" s="141"/>
      <c r="AFJ17" s="141"/>
      <c r="AFK17" s="141"/>
      <c r="AFL17" s="141"/>
      <c r="AFM17" s="141"/>
      <c r="AFN17" s="141"/>
      <c r="AFO17" s="141"/>
      <c r="AFP17" s="141"/>
      <c r="AFQ17" s="141"/>
      <c r="AFR17" s="141"/>
      <c r="AFS17" s="141"/>
      <c r="AFT17" s="141"/>
      <c r="AFU17" s="141"/>
      <c r="AFV17" s="141"/>
      <c r="AFW17" s="141"/>
      <c r="AFX17" s="141"/>
      <c r="AFY17" s="141"/>
      <c r="AFZ17" s="141"/>
      <c r="AGA17" s="141"/>
      <c r="AGB17" s="141"/>
      <c r="AGC17" s="141"/>
      <c r="AGD17" s="141"/>
      <c r="AGE17" s="141"/>
      <c r="AGF17" s="141"/>
      <c r="AGG17" s="141"/>
      <c r="AGH17" s="141"/>
      <c r="AGI17" s="141"/>
      <c r="AGJ17" s="141"/>
      <c r="AGK17" s="141"/>
      <c r="AGL17" s="141"/>
      <c r="AGM17" s="141"/>
      <c r="AGN17" s="141"/>
      <c r="AGO17" s="141"/>
      <c r="AGP17" s="141"/>
      <c r="AGQ17" s="141"/>
      <c r="AGR17" s="141"/>
      <c r="AGS17" s="141"/>
      <c r="AGT17" s="141"/>
      <c r="AGU17" s="141"/>
      <c r="AGV17" s="141"/>
      <c r="AGW17" s="141"/>
      <c r="AGX17" s="141"/>
      <c r="AGY17" s="141"/>
      <c r="AGZ17" s="141"/>
      <c r="AHA17" s="141"/>
      <c r="AHB17" s="141"/>
      <c r="AHC17" s="141"/>
      <c r="AHD17" s="141"/>
      <c r="AHE17" s="141"/>
      <c r="AHF17" s="141"/>
      <c r="AHG17" s="141"/>
      <c r="AHH17" s="141"/>
      <c r="AHI17" s="141"/>
      <c r="AHJ17" s="141"/>
      <c r="AHK17" s="141"/>
      <c r="AHL17" s="141"/>
      <c r="AHM17" s="141"/>
      <c r="AHN17" s="141"/>
      <c r="AHO17" s="141"/>
      <c r="AHP17" s="141"/>
      <c r="AHQ17" s="141"/>
      <c r="AHR17" s="141"/>
      <c r="AHS17" s="141"/>
      <c r="AHT17" s="141"/>
      <c r="AHU17" s="141"/>
      <c r="AHV17" s="141"/>
      <c r="AHW17" s="141"/>
      <c r="AHX17" s="141"/>
      <c r="AHY17" s="141"/>
      <c r="AHZ17" s="141"/>
      <c r="AIA17" s="141"/>
      <c r="AIB17" s="141"/>
      <c r="AIC17" s="141"/>
      <c r="AID17" s="141"/>
      <c r="AIE17" s="141"/>
      <c r="AIF17" s="141"/>
      <c r="AIG17" s="141"/>
      <c r="AIH17" s="141"/>
      <c r="AII17" s="141"/>
      <c r="AIJ17" s="141"/>
      <c r="AIK17" s="141"/>
      <c r="AIL17" s="141"/>
      <c r="AIM17" s="141"/>
      <c r="AIN17" s="141"/>
      <c r="AIO17" s="141"/>
      <c r="AIP17" s="141"/>
      <c r="AIQ17" s="141"/>
      <c r="AIR17" s="141"/>
      <c r="AIS17" s="141"/>
      <c r="AIT17" s="141"/>
      <c r="AIU17" s="141"/>
      <c r="AIV17" s="141"/>
      <c r="AIW17" s="141"/>
      <c r="AIX17" s="141"/>
      <c r="AIY17" s="141"/>
      <c r="AIZ17" s="141"/>
      <c r="AJA17" s="141"/>
      <c r="AJB17" s="141"/>
      <c r="AJC17" s="141"/>
      <c r="AJD17" s="141"/>
      <c r="AJE17" s="141"/>
      <c r="AJF17" s="141"/>
      <c r="AJG17" s="141"/>
      <c r="AJH17" s="141"/>
      <c r="AJI17" s="141"/>
    </row>
    <row r="18" spans="1:945" s="158" customFormat="1" ht="30.75" customHeight="1" x14ac:dyDescent="0.25">
      <c r="A18" s="149" t="s">
        <v>72</v>
      </c>
      <c r="B18" s="149">
        <v>746</v>
      </c>
      <c r="C18" s="149"/>
      <c r="D18" s="154" t="s">
        <v>102</v>
      </c>
      <c r="E18" s="149" t="s">
        <v>103</v>
      </c>
      <c r="F18" s="155">
        <v>2.9999999999999997E-4</v>
      </c>
      <c r="G18" s="156">
        <v>2412.94</v>
      </c>
      <c r="H18" s="155"/>
      <c r="I18" s="156">
        <f>ROUND(F18*G18,2)</f>
        <v>0.72</v>
      </c>
      <c r="J18" s="156"/>
      <c r="K18" s="156"/>
      <c r="L18" s="157"/>
      <c r="M18" s="157"/>
      <c r="N18" s="157"/>
      <c r="O18" s="157"/>
      <c r="P18" s="157"/>
      <c r="Q18" s="148"/>
      <c r="R18" s="71">
        <f>(I18+J18)*H17*(1+$O$5)</f>
        <v>2703.8259728867001</v>
      </c>
      <c r="S18" s="71"/>
      <c r="T18" s="71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48"/>
      <c r="CL18" s="148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48"/>
      <c r="FP18" s="148"/>
      <c r="FQ18" s="148"/>
      <c r="FR18" s="148"/>
      <c r="FS18" s="148"/>
      <c r="FT18" s="148"/>
      <c r="FU18" s="148"/>
      <c r="FV18" s="148"/>
      <c r="FW18" s="148"/>
      <c r="FX18" s="148"/>
      <c r="FY18" s="148"/>
      <c r="FZ18" s="148"/>
      <c r="GA18" s="148"/>
      <c r="GB18" s="148"/>
      <c r="GC18" s="148"/>
      <c r="GD18" s="148"/>
      <c r="GE18" s="148"/>
      <c r="GF18" s="148"/>
      <c r="GG18" s="148"/>
      <c r="GH18" s="148"/>
      <c r="GI18" s="148"/>
      <c r="GJ18" s="148"/>
      <c r="GK18" s="148"/>
      <c r="GL18" s="148"/>
      <c r="GM18" s="148"/>
      <c r="GN18" s="148"/>
      <c r="GO18" s="148"/>
      <c r="GP18" s="148"/>
      <c r="GQ18" s="148"/>
      <c r="GR18" s="148"/>
      <c r="GS18" s="148"/>
      <c r="GT18" s="148"/>
      <c r="GU18" s="148"/>
      <c r="GV18" s="148"/>
      <c r="GW18" s="148"/>
      <c r="GX18" s="148"/>
      <c r="GY18" s="148"/>
      <c r="GZ18" s="148"/>
      <c r="HA18" s="148"/>
      <c r="HB18" s="148"/>
      <c r="HC18" s="148"/>
      <c r="HD18" s="148"/>
      <c r="HE18" s="148"/>
      <c r="HF18" s="148"/>
      <c r="HG18" s="148"/>
      <c r="HH18" s="148"/>
      <c r="HI18" s="148"/>
      <c r="HJ18" s="148"/>
      <c r="HK18" s="148"/>
      <c r="HL18" s="148"/>
      <c r="HM18" s="148"/>
      <c r="HN18" s="148"/>
      <c r="HO18" s="148"/>
      <c r="HP18" s="148"/>
      <c r="HQ18" s="148"/>
      <c r="HR18" s="148"/>
      <c r="HS18" s="148"/>
      <c r="HT18" s="148"/>
      <c r="HU18" s="148"/>
      <c r="HV18" s="148"/>
      <c r="HW18" s="148"/>
      <c r="HX18" s="148"/>
      <c r="HY18" s="148"/>
      <c r="HZ18" s="148"/>
      <c r="IA18" s="148"/>
      <c r="IB18" s="148"/>
      <c r="IC18" s="148"/>
      <c r="ID18" s="148"/>
      <c r="IE18" s="148"/>
      <c r="IF18" s="148"/>
      <c r="IG18" s="148"/>
      <c r="IH18" s="148"/>
      <c r="II18" s="148"/>
      <c r="IJ18" s="148"/>
      <c r="IK18" s="148"/>
      <c r="IL18" s="148"/>
      <c r="IM18" s="148"/>
      <c r="IN18" s="148"/>
      <c r="IO18" s="148"/>
      <c r="IP18" s="148"/>
      <c r="IQ18" s="148"/>
      <c r="IR18" s="148"/>
      <c r="IS18" s="148"/>
      <c r="IT18" s="148"/>
      <c r="IU18" s="148"/>
      <c r="IV18" s="148"/>
      <c r="IW18" s="148"/>
      <c r="IX18" s="148"/>
      <c r="IY18" s="148"/>
      <c r="IZ18" s="148"/>
      <c r="JA18" s="148"/>
      <c r="JB18" s="148"/>
      <c r="JC18" s="148"/>
      <c r="JD18" s="148"/>
      <c r="JE18" s="148"/>
      <c r="JF18" s="148"/>
      <c r="JG18" s="148"/>
      <c r="JH18" s="148"/>
      <c r="JI18" s="148"/>
      <c r="JJ18" s="148"/>
      <c r="JK18" s="148"/>
      <c r="JL18" s="148"/>
      <c r="JM18" s="148"/>
      <c r="JN18" s="148"/>
      <c r="JO18" s="148"/>
      <c r="JP18" s="148"/>
      <c r="JQ18" s="148"/>
      <c r="JR18" s="148"/>
      <c r="JS18" s="148"/>
      <c r="JT18" s="148"/>
      <c r="JU18" s="148"/>
      <c r="JV18" s="148"/>
      <c r="JW18" s="148"/>
      <c r="JX18" s="148"/>
      <c r="JY18" s="148"/>
      <c r="JZ18" s="148"/>
      <c r="KA18" s="148"/>
      <c r="KB18" s="148"/>
      <c r="KC18" s="148"/>
      <c r="KD18" s="148"/>
      <c r="KE18" s="148"/>
      <c r="KF18" s="148"/>
      <c r="KG18" s="148"/>
      <c r="KH18" s="148"/>
      <c r="KI18" s="148"/>
      <c r="KJ18" s="148"/>
      <c r="KK18" s="148"/>
      <c r="KL18" s="148"/>
      <c r="KM18" s="148"/>
      <c r="KN18" s="148"/>
      <c r="KO18" s="148"/>
      <c r="KP18" s="148"/>
      <c r="KQ18" s="148"/>
      <c r="KR18" s="148"/>
      <c r="KS18" s="148"/>
      <c r="KT18" s="148"/>
      <c r="KU18" s="148"/>
      <c r="KV18" s="148"/>
      <c r="KW18" s="148"/>
      <c r="KX18" s="148"/>
      <c r="KY18" s="148"/>
      <c r="KZ18" s="148"/>
      <c r="LA18" s="148"/>
      <c r="LB18" s="148"/>
      <c r="LC18" s="148"/>
      <c r="LD18" s="148"/>
      <c r="LE18" s="148"/>
      <c r="LF18" s="148"/>
      <c r="LG18" s="148"/>
      <c r="LH18" s="148"/>
      <c r="LI18" s="148"/>
      <c r="LJ18" s="148"/>
      <c r="LK18" s="148"/>
      <c r="LL18" s="148"/>
      <c r="LM18" s="148"/>
      <c r="LN18" s="148"/>
      <c r="LO18" s="148"/>
      <c r="LP18" s="148"/>
      <c r="LQ18" s="148"/>
      <c r="LR18" s="148"/>
      <c r="LS18" s="148"/>
      <c r="LT18" s="148"/>
      <c r="LU18" s="148"/>
      <c r="LV18" s="148"/>
      <c r="LW18" s="148"/>
      <c r="LX18" s="148"/>
      <c r="LY18" s="148"/>
      <c r="LZ18" s="148"/>
      <c r="MA18" s="148"/>
      <c r="MB18" s="148"/>
      <c r="MC18" s="148"/>
      <c r="MD18" s="148"/>
      <c r="ME18" s="148"/>
      <c r="MF18" s="148"/>
      <c r="MG18" s="148"/>
      <c r="MH18" s="148"/>
      <c r="MI18" s="148"/>
      <c r="MJ18" s="148"/>
      <c r="MK18" s="148"/>
      <c r="ML18" s="148"/>
      <c r="MM18" s="148"/>
      <c r="MN18" s="148"/>
      <c r="MO18" s="148"/>
      <c r="MP18" s="148"/>
      <c r="MQ18" s="148"/>
      <c r="MR18" s="148"/>
      <c r="MS18" s="148"/>
      <c r="MT18" s="148"/>
      <c r="MU18" s="148"/>
      <c r="MV18" s="148"/>
      <c r="MW18" s="148"/>
      <c r="MX18" s="148"/>
      <c r="MY18" s="148"/>
      <c r="MZ18" s="148"/>
      <c r="NA18" s="148"/>
      <c r="NB18" s="148"/>
      <c r="NC18" s="148"/>
      <c r="ND18" s="148"/>
      <c r="NE18" s="148"/>
      <c r="NF18" s="148"/>
      <c r="NG18" s="148"/>
      <c r="NH18" s="148"/>
      <c r="NI18" s="148"/>
      <c r="NJ18" s="148"/>
      <c r="NK18" s="148"/>
      <c r="NL18" s="148"/>
      <c r="NM18" s="148"/>
      <c r="NN18" s="148"/>
      <c r="NO18" s="148"/>
      <c r="NP18" s="148"/>
      <c r="NQ18" s="148"/>
      <c r="NR18" s="148"/>
      <c r="NS18" s="148"/>
      <c r="NT18" s="148"/>
      <c r="NU18" s="148"/>
      <c r="NV18" s="148"/>
      <c r="NW18" s="148"/>
      <c r="NX18" s="148"/>
      <c r="NY18" s="148"/>
      <c r="NZ18" s="148"/>
      <c r="OA18" s="148"/>
      <c r="OB18" s="148"/>
      <c r="OC18" s="148"/>
      <c r="OD18" s="148"/>
      <c r="OE18" s="148"/>
      <c r="OF18" s="148"/>
      <c r="OG18" s="148"/>
      <c r="OH18" s="148"/>
      <c r="OI18" s="148"/>
      <c r="OJ18" s="148"/>
      <c r="OK18" s="148"/>
      <c r="OL18" s="148"/>
      <c r="OM18" s="148"/>
      <c r="ON18" s="148"/>
      <c r="OO18" s="148"/>
      <c r="OP18" s="148"/>
      <c r="OQ18" s="148"/>
      <c r="OR18" s="148"/>
      <c r="OS18" s="148"/>
      <c r="OT18" s="148"/>
      <c r="OU18" s="148"/>
      <c r="OV18" s="148"/>
      <c r="OW18" s="148"/>
      <c r="OX18" s="148"/>
      <c r="OY18" s="148"/>
      <c r="OZ18" s="148"/>
      <c r="PA18" s="148"/>
      <c r="PB18" s="148"/>
      <c r="PC18" s="148"/>
      <c r="PD18" s="148"/>
      <c r="PE18" s="148"/>
      <c r="PF18" s="148"/>
      <c r="PG18" s="148"/>
      <c r="PH18" s="148"/>
      <c r="PI18" s="148"/>
      <c r="PJ18" s="148"/>
      <c r="PK18" s="148"/>
      <c r="PL18" s="148"/>
      <c r="PM18" s="148"/>
      <c r="PN18" s="148"/>
      <c r="PO18" s="148"/>
      <c r="PP18" s="148"/>
      <c r="PQ18" s="148"/>
      <c r="PR18" s="148"/>
      <c r="PS18" s="148"/>
      <c r="PT18" s="148"/>
      <c r="PU18" s="148"/>
      <c r="PV18" s="148"/>
      <c r="PW18" s="148"/>
      <c r="PX18" s="148"/>
      <c r="PY18" s="148"/>
      <c r="PZ18" s="148"/>
      <c r="QA18" s="148"/>
      <c r="QB18" s="148"/>
      <c r="QC18" s="148"/>
      <c r="QD18" s="148"/>
      <c r="QE18" s="148"/>
      <c r="QF18" s="148"/>
      <c r="QG18" s="148"/>
      <c r="QH18" s="148"/>
      <c r="QI18" s="148"/>
      <c r="QJ18" s="148"/>
      <c r="QK18" s="148"/>
      <c r="QL18" s="148"/>
      <c r="QM18" s="148"/>
      <c r="QN18" s="148"/>
      <c r="QO18" s="148"/>
      <c r="QP18" s="148"/>
      <c r="QQ18" s="148"/>
      <c r="QR18" s="148"/>
      <c r="QS18" s="148"/>
      <c r="QT18" s="148"/>
      <c r="QU18" s="148"/>
      <c r="QV18" s="148"/>
      <c r="QW18" s="148"/>
      <c r="QX18" s="148"/>
      <c r="QY18" s="148"/>
      <c r="QZ18" s="148"/>
      <c r="RA18" s="148"/>
      <c r="RB18" s="148"/>
      <c r="RC18" s="148"/>
      <c r="RD18" s="148"/>
      <c r="RE18" s="148"/>
      <c r="RF18" s="148"/>
      <c r="RG18" s="148"/>
      <c r="RH18" s="148"/>
      <c r="RI18" s="148"/>
      <c r="RJ18" s="148"/>
      <c r="RK18" s="148"/>
      <c r="RL18" s="148"/>
      <c r="RM18" s="148"/>
      <c r="RN18" s="148"/>
      <c r="RO18" s="148"/>
      <c r="RP18" s="148"/>
      <c r="RQ18" s="148"/>
      <c r="RR18" s="148"/>
      <c r="RS18" s="148"/>
      <c r="RT18" s="148"/>
      <c r="RU18" s="148"/>
      <c r="RV18" s="148"/>
      <c r="RW18" s="148"/>
      <c r="RX18" s="148"/>
      <c r="RY18" s="148"/>
      <c r="RZ18" s="148"/>
      <c r="SA18" s="148"/>
      <c r="SB18" s="148"/>
      <c r="SC18" s="148"/>
      <c r="SD18" s="148"/>
      <c r="SE18" s="148"/>
      <c r="SF18" s="148"/>
      <c r="SG18" s="148"/>
      <c r="SH18" s="148"/>
      <c r="SI18" s="148"/>
      <c r="SJ18" s="148"/>
      <c r="SK18" s="148"/>
      <c r="SL18" s="148"/>
      <c r="SM18" s="148"/>
      <c r="SN18" s="148"/>
      <c r="SO18" s="148"/>
      <c r="SP18" s="148"/>
      <c r="SQ18" s="148"/>
      <c r="SR18" s="148"/>
      <c r="SS18" s="148"/>
      <c r="ST18" s="148"/>
      <c r="SU18" s="148"/>
      <c r="SV18" s="148"/>
      <c r="SW18" s="148"/>
      <c r="SX18" s="148"/>
      <c r="SY18" s="148"/>
      <c r="SZ18" s="148"/>
      <c r="TA18" s="148"/>
      <c r="TB18" s="148"/>
      <c r="TC18" s="148"/>
      <c r="TD18" s="148"/>
      <c r="TE18" s="148"/>
      <c r="TF18" s="148"/>
      <c r="TG18" s="148"/>
      <c r="TH18" s="148"/>
      <c r="TI18" s="148"/>
      <c r="TJ18" s="148"/>
      <c r="TK18" s="148"/>
      <c r="TL18" s="148"/>
      <c r="TM18" s="148"/>
      <c r="TN18" s="148"/>
      <c r="TO18" s="148"/>
      <c r="TP18" s="148"/>
      <c r="TQ18" s="148"/>
      <c r="TR18" s="148"/>
      <c r="TS18" s="148"/>
      <c r="TT18" s="148"/>
      <c r="TU18" s="148"/>
      <c r="TV18" s="148"/>
      <c r="TW18" s="148"/>
      <c r="TX18" s="148"/>
      <c r="TY18" s="148"/>
      <c r="TZ18" s="148"/>
      <c r="UA18" s="148"/>
      <c r="UB18" s="148"/>
      <c r="UC18" s="148"/>
      <c r="UD18" s="148"/>
      <c r="UE18" s="148"/>
      <c r="UF18" s="148"/>
      <c r="UG18" s="148"/>
      <c r="UH18" s="148"/>
      <c r="UI18" s="148"/>
      <c r="UJ18" s="148"/>
      <c r="UK18" s="148"/>
      <c r="UL18" s="148"/>
      <c r="UM18" s="148"/>
      <c r="UN18" s="148"/>
      <c r="UO18" s="148"/>
      <c r="UP18" s="148"/>
      <c r="UQ18" s="148"/>
      <c r="UR18" s="148"/>
      <c r="US18" s="148"/>
      <c r="UT18" s="148"/>
      <c r="UU18" s="148"/>
      <c r="UV18" s="148"/>
      <c r="UW18" s="148"/>
      <c r="UX18" s="148"/>
      <c r="UY18" s="148"/>
      <c r="UZ18" s="148"/>
      <c r="VA18" s="148"/>
      <c r="VB18" s="148"/>
      <c r="VC18" s="148"/>
      <c r="VD18" s="148"/>
      <c r="VE18" s="148"/>
      <c r="VF18" s="148"/>
      <c r="VG18" s="148"/>
      <c r="VH18" s="148"/>
      <c r="VI18" s="148"/>
      <c r="VJ18" s="148"/>
      <c r="VK18" s="148"/>
      <c r="VL18" s="148"/>
      <c r="VM18" s="148"/>
      <c r="VN18" s="148"/>
      <c r="VO18" s="148"/>
      <c r="VP18" s="148"/>
      <c r="VQ18" s="148"/>
      <c r="VR18" s="148"/>
      <c r="VS18" s="148"/>
      <c r="VT18" s="148"/>
      <c r="VU18" s="148"/>
      <c r="VV18" s="148"/>
      <c r="VW18" s="148"/>
      <c r="VX18" s="148"/>
      <c r="VY18" s="148"/>
      <c r="VZ18" s="148"/>
      <c r="WA18" s="148"/>
      <c r="WB18" s="148"/>
      <c r="WC18" s="148"/>
      <c r="WD18" s="148"/>
      <c r="WE18" s="148"/>
      <c r="WF18" s="148"/>
      <c r="WG18" s="148"/>
      <c r="WH18" s="148"/>
      <c r="WI18" s="148"/>
      <c r="WJ18" s="148"/>
      <c r="WK18" s="148"/>
      <c r="WL18" s="148"/>
      <c r="WM18" s="148"/>
      <c r="WN18" s="148"/>
      <c r="WO18" s="148"/>
      <c r="WP18" s="148"/>
      <c r="WQ18" s="148"/>
      <c r="WR18" s="148"/>
      <c r="WS18" s="148"/>
      <c r="WT18" s="148"/>
      <c r="WU18" s="148"/>
      <c r="WV18" s="148"/>
      <c r="WW18" s="148"/>
      <c r="WX18" s="148"/>
      <c r="WY18" s="148"/>
      <c r="WZ18" s="148"/>
      <c r="XA18" s="148"/>
      <c r="XB18" s="148"/>
      <c r="XC18" s="148"/>
      <c r="XD18" s="148"/>
      <c r="XE18" s="148"/>
      <c r="XF18" s="148"/>
      <c r="XG18" s="148"/>
      <c r="XH18" s="148"/>
      <c r="XI18" s="148"/>
      <c r="XJ18" s="148"/>
      <c r="XK18" s="148"/>
      <c r="XL18" s="148"/>
      <c r="XM18" s="148"/>
      <c r="XN18" s="148"/>
      <c r="XO18" s="148"/>
      <c r="XP18" s="148"/>
      <c r="XQ18" s="148"/>
      <c r="XR18" s="148"/>
      <c r="XS18" s="148"/>
      <c r="XT18" s="148"/>
      <c r="XU18" s="148"/>
      <c r="XV18" s="148"/>
      <c r="XW18" s="148"/>
      <c r="XX18" s="148"/>
      <c r="XY18" s="148"/>
      <c r="XZ18" s="148"/>
      <c r="YA18" s="148"/>
      <c r="YB18" s="148"/>
      <c r="YC18" s="148"/>
      <c r="YD18" s="148"/>
      <c r="YE18" s="148"/>
      <c r="YF18" s="148"/>
      <c r="YG18" s="148"/>
      <c r="YH18" s="148"/>
      <c r="YI18" s="148"/>
      <c r="YJ18" s="148"/>
      <c r="YK18" s="148"/>
      <c r="YL18" s="148"/>
      <c r="YM18" s="148"/>
      <c r="YN18" s="148"/>
      <c r="YO18" s="148"/>
      <c r="YP18" s="148"/>
      <c r="YQ18" s="148"/>
      <c r="YR18" s="148"/>
      <c r="YS18" s="148"/>
      <c r="YT18" s="148"/>
      <c r="YU18" s="148"/>
      <c r="YV18" s="148"/>
      <c r="YW18" s="148"/>
      <c r="YX18" s="148"/>
      <c r="YY18" s="148"/>
      <c r="YZ18" s="148"/>
      <c r="ZA18" s="148"/>
      <c r="ZB18" s="148"/>
      <c r="ZC18" s="148"/>
      <c r="ZD18" s="148"/>
      <c r="ZE18" s="148"/>
      <c r="ZF18" s="148"/>
      <c r="ZG18" s="148"/>
      <c r="ZH18" s="148"/>
      <c r="ZI18" s="148"/>
      <c r="ZJ18" s="148"/>
      <c r="ZK18" s="148"/>
      <c r="ZL18" s="148"/>
      <c r="ZM18" s="148"/>
      <c r="ZN18" s="148"/>
      <c r="ZO18" s="148"/>
      <c r="ZP18" s="148"/>
      <c r="ZQ18" s="148"/>
      <c r="ZR18" s="148"/>
      <c r="ZS18" s="148"/>
      <c r="ZT18" s="148"/>
      <c r="ZU18" s="148"/>
      <c r="ZV18" s="148"/>
      <c r="ZW18" s="148"/>
      <c r="ZX18" s="148"/>
      <c r="ZY18" s="148"/>
      <c r="ZZ18" s="148"/>
      <c r="AAA18" s="148"/>
      <c r="AAB18" s="148"/>
      <c r="AAC18" s="148"/>
      <c r="AAD18" s="148"/>
      <c r="AAE18" s="148"/>
      <c r="AAF18" s="148"/>
      <c r="AAG18" s="148"/>
      <c r="AAH18" s="148"/>
      <c r="AAI18" s="148"/>
      <c r="AAJ18" s="148"/>
      <c r="AAK18" s="148"/>
      <c r="AAL18" s="148"/>
      <c r="AAM18" s="148"/>
      <c r="AAN18" s="148"/>
      <c r="AAO18" s="148"/>
      <c r="AAP18" s="148"/>
      <c r="AAQ18" s="148"/>
      <c r="AAR18" s="148"/>
      <c r="AAS18" s="148"/>
      <c r="AAT18" s="148"/>
      <c r="AAU18" s="148"/>
      <c r="AAV18" s="148"/>
      <c r="AAW18" s="148"/>
      <c r="AAX18" s="148"/>
      <c r="AAY18" s="148"/>
      <c r="AAZ18" s="148"/>
      <c r="ABA18" s="148"/>
      <c r="ABB18" s="148"/>
      <c r="ABC18" s="148"/>
      <c r="ABD18" s="148"/>
      <c r="ABE18" s="148"/>
      <c r="ABF18" s="148"/>
      <c r="ABG18" s="148"/>
      <c r="ABH18" s="148"/>
      <c r="ABI18" s="148"/>
      <c r="ABJ18" s="148"/>
      <c r="ABK18" s="148"/>
      <c r="ABL18" s="148"/>
      <c r="ABM18" s="148"/>
      <c r="ABN18" s="148"/>
      <c r="ABO18" s="148"/>
      <c r="ABP18" s="148"/>
      <c r="ABQ18" s="148"/>
      <c r="ABR18" s="148"/>
      <c r="ABS18" s="148"/>
      <c r="ABT18" s="148"/>
      <c r="ABU18" s="148"/>
      <c r="ABV18" s="148"/>
      <c r="ABW18" s="148"/>
      <c r="ABX18" s="148"/>
      <c r="ABY18" s="148"/>
      <c r="ABZ18" s="148"/>
      <c r="ACA18" s="148"/>
      <c r="ACB18" s="148"/>
      <c r="ACC18" s="148"/>
      <c r="ACD18" s="148"/>
      <c r="ACE18" s="148"/>
      <c r="ACF18" s="148"/>
      <c r="ACG18" s="148"/>
      <c r="ACH18" s="148"/>
      <c r="ACI18" s="148"/>
      <c r="ACJ18" s="148"/>
      <c r="ACK18" s="148"/>
      <c r="ACL18" s="148"/>
      <c r="ACM18" s="148"/>
      <c r="ACN18" s="148"/>
      <c r="ACO18" s="148"/>
      <c r="ACP18" s="148"/>
      <c r="ACQ18" s="148"/>
      <c r="ACR18" s="148"/>
      <c r="ACS18" s="148"/>
      <c r="ACT18" s="148"/>
      <c r="ACU18" s="148"/>
      <c r="ACV18" s="148"/>
      <c r="ACW18" s="148"/>
      <c r="ACX18" s="148"/>
      <c r="ACY18" s="148"/>
      <c r="ACZ18" s="148"/>
      <c r="ADA18" s="148"/>
      <c r="ADB18" s="148"/>
      <c r="ADC18" s="148"/>
      <c r="ADD18" s="148"/>
      <c r="ADE18" s="148"/>
      <c r="ADF18" s="148"/>
      <c r="ADG18" s="148"/>
      <c r="ADH18" s="148"/>
      <c r="ADI18" s="148"/>
      <c r="ADJ18" s="148"/>
      <c r="ADK18" s="148"/>
      <c r="ADL18" s="148"/>
      <c r="ADM18" s="148"/>
      <c r="ADN18" s="148"/>
      <c r="ADO18" s="148"/>
      <c r="ADP18" s="148"/>
      <c r="ADQ18" s="148"/>
      <c r="ADR18" s="148"/>
      <c r="ADS18" s="148"/>
      <c r="ADT18" s="148"/>
      <c r="ADU18" s="148"/>
      <c r="ADV18" s="148"/>
      <c r="ADW18" s="148"/>
      <c r="ADX18" s="148"/>
      <c r="ADY18" s="148"/>
      <c r="ADZ18" s="148"/>
      <c r="AEA18" s="148"/>
      <c r="AEB18" s="148"/>
      <c r="AEC18" s="148"/>
      <c r="AED18" s="148"/>
      <c r="AEE18" s="148"/>
      <c r="AEF18" s="148"/>
      <c r="AEG18" s="148"/>
      <c r="AEH18" s="148"/>
      <c r="AEI18" s="148"/>
      <c r="AEJ18" s="148"/>
      <c r="AEK18" s="148"/>
      <c r="AEL18" s="148"/>
      <c r="AEM18" s="148"/>
      <c r="AEN18" s="148"/>
      <c r="AEO18" s="148"/>
      <c r="AEP18" s="148"/>
      <c r="AEQ18" s="148"/>
      <c r="AER18" s="148"/>
      <c r="AES18" s="148"/>
      <c r="AET18" s="148"/>
      <c r="AEU18" s="148"/>
      <c r="AEV18" s="148"/>
      <c r="AEW18" s="148"/>
      <c r="AEX18" s="148"/>
      <c r="AEY18" s="148"/>
      <c r="AEZ18" s="148"/>
      <c r="AFA18" s="148"/>
      <c r="AFB18" s="148"/>
      <c r="AFC18" s="148"/>
      <c r="AFD18" s="148"/>
      <c r="AFE18" s="148"/>
      <c r="AFF18" s="148"/>
      <c r="AFG18" s="148"/>
      <c r="AFH18" s="148"/>
      <c r="AFI18" s="148"/>
      <c r="AFJ18" s="148"/>
      <c r="AFK18" s="148"/>
      <c r="AFL18" s="148"/>
      <c r="AFM18" s="148"/>
      <c r="AFN18" s="148"/>
      <c r="AFO18" s="148"/>
      <c r="AFP18" s="148"/>
      <c r="AFQ18" s="148"/>
      <c r="AFR18" s="148"/>
      <c r="AFS18" s="148"/>
      <c r="AFT18" s="148"/>
      <c r="AFU18" s="148"/>
      <c r="AFV18" s="148"/>
      <c r="AFW18" s="148"/>
      <c r="AFX18" s="148"/>
      <c r="AFY18" s="148"/>
      <c r="AFZ18" s="148"/>
      <c r="AGA18" s="148"/>
      <c r="AGB18" s="148"/>
      <c r="AGC18" s="148"/>
      <c r="AGD18" s="148"/>
      <c r="AGE18" s="148"/>
      <c r="AGF18" s="148"/>
      <c r="AGG18" s="148"/>
      <c r="AGH18" s="148"/>
      <c r="AGI18" s="148"/>
      <c r="AGJ18" s="148"/>
      <c r="AGK18" s="148"/>
      <c r="AGL18" s="148"/>
      <c r="AGM18" s="148"/>
      <c r="AGN18" s="148"/>
      <c r="AGO18" s="148"/>
      <c r="AGP18" s="148"/>
      <c r="AGQ18" s="148"/>
      <c r="AGR18" s="148"/>
      <c r="AGS18" s="148"/>
      <c r="AGT18" s="148"/>
      <c r="AGU18" s="148"/>
      <c r="AGV18" s="148"/>
      <c r="AGW18" s="148"/>
      <c r="AGX18" s="148"/>
      <c r="AGY18" s="148"/>
      <c r="AGZ18" s="148"/>
      <c r="AHA18" s="148"/>
      <c r="AHB18" s="148"/>
      <c r="AHC18" s="148"/>
      <c r="AHD18" s="148"/>
      <c r="AHE18" s="148"/>
      <c r="AHF18" s="148"/>
      <c r="AHG18" s="148"/>
      <c r="AHH18" s="148"/>
      <c r="AHI18" s="148"/>
      <c r="AHJ18" s="148"/>
      <c r="AHK18" s="148"/>
      <c r="AHL18" s="148"/>
      <c r="AHM18" s="148"/>
      <c r="AHN18" s="148"/>
      <c r="AHO18" s="148"/>
      <c r="AHP18" s="148"/>
      <c r="AHQ18" s="148"/>
      <c r="AHR18" s="148"/>
      <c r="AHS18" s="148"/>
      <c r="AHT18" s="148"/>
      <c r="AHU18" s="148"/>
      <c r="AHV18" s="148"/>
      <c r="AHW18" s="148"/>
      <c r="AHX18" s="148"/>
      <c r="AHY18" s="148"/>
      <c r="AHZ18" s="148"/>
      <c r="AIA18" s="148"/>
      <c r="AIB18" s="148"/>
      <c r="AIC18" s="148"/>
      <c r="AID18" s="148"/>
      <c r="AIE18" s="148"/>
      <c r="AIF18" s="148"/>
      <c r="AIG18" s="148"/>
      <c r="AIH18" s="148"/>
      <c r="AII18" s="148"/>
      <c r="AIJ18" s="148"/>
      <c r="AIK18" s="148"/>
      <c r="AIL18" s="148"/>
      <c r="AIM18" s="148"/>
      <c r="AIN18" s="148"/>
      <c r="AIO18" s="148"/>
      <c r="AIP18" s="148"/>
      <c r="AIQ18" s="148"/>
      <c r="AIR18" s="148"/>
      <c r="AIS18" s="148"/>
      <c r="AIT18" s="148"/>
      <c r="AIU18" s="148"/>
      <c r="AIV18" s="148"/>
      <c r="AIW18" s="148"/>
      <c r="AIX18" s="148"/>
      <c r="AIY18" s="148"/>
      <c r="AIZ18" s="148"/>
      <c r="AJA18" s="148"/>
      <c r="AJB18" s="148"/>
      <c r="AJC18" s="148"/>
      <c r="AJD18" s="148"/>
      <c r="AJE18" s="148"/>
      <c r="AJF18" s="148"/>
      <c r="AJG18" s="148"/>
      <c r="AJH18" s="148"/>
      <c r="AJI18" s="148"/>
    </row>
    <row r="19" spans="1:945" s="141" customFormat="1" ht="21" customHeight="1" x14ac:dyDescent="0.25">
      <c r="A19" s="149" t="s">
        <v>72</v>
      </c>
      <c r="B19" s="149">
        <v>88316</v>
      </c>
      <c r="C19" s="149"/>
      <c r="D19" s="159" t="s">
        <v>78</v>
      </c>
      <c r="E19" s="160" t="s">
        <v>75</v>
      </c>
      <c r="F19" s="161">
        <v>0.2</v>
      </c>
      <c r="G19" s="156">
        <v>26.8</v>
      </c>
      <c r="H19" s="161"/>
      <c r="I19" s="156"/>
      <c r="J19" s="156">
        <f>ROUND(F19*G19,2)</f>
        <v>5.36</v>
      </c>
      <c r="K19" s="156"/>
      <c r="L19" s="157"/>
      <c r="M19" s="157"/>
      <c r="N19" s="157"/>
      <c r="O19" s="162"/>
      <c r="P19" s="162"/>
      <c r="Q19" s="163"/>
      <c r="R19" s="71">
        <f>(I19+J19)*H17*(1+$O$5)</f>
        <v>20128.482242600992</v>
      </c>
      <c r="S19" s="71"/>
      <c r="T19" s="71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8"/>
      <c r="BN19" s="158"/>
      <c r="BO19" s="158"/>
      <c r="BP19" s="158"/>
      <c r="BQ19" s="158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8"/>
      <c r="CE19" s="158"/>
      <c r="CF19" s="158"/>
      <c r="CG19" s="158"/>
      <c r="CH19" s="158"/>
      <c r="CI19" s="158"/>
      <c r="CJ19" s="158"/>
      <c r="CK19" s="158"/>
      <c r="CL19" s="158"/>
      <c r="CM19" s="158"/>
      <c r="CN19" s="158"/>
      <c r="CO19" s="158"/>
      <c r="CP19" s="158"/>
      <c r="CQ19" s="158"/>
      <c r="CR19" s="158"/>
      <c r="CS19" s="158"/>
      <c r="CT19" s="158"/>
      <c r="CU19" s="158"/>
      <c r="CV19" s="158"/>
      <c r="CW19" s="158"/>
      <c r="CX19" s="158"/>
      <c r="CY19" s="158"/>
      <c r="CZ19" s="158"/>
      <c r="DA19" s="158"/>
      <c r="DB19" s="158"/>
      <c r="DC19" s="158"/>
      <c r="DD19" s="158"/>
      <c r="DE19" s="158"/>
      <c r="DF19" s="158"/>
      <c r="DG19" s="158"/>
      <c r="DH19" s="158"/>
      <c r="DI19" s="158"/>
      <c r="DJ19" s="158"/>
      <c r="DK19" s="158"/>
      <c r="DL19" s="158"/>
      <c r="DM19" s="158"/>
      <c r="DN19" s="158"/>
      <c r="DO19" s="158"/>
      <c r="DP19" s="158"/>
      <c r="DQ19" s="158"/>
      <c r="DR19" s="158"/>
      <c r="DS19" s="158"/>
      <c r="DT19" s="158"/>
      <c r="DU19" s="158"/>
      <c r="DV19" s="158"/>
      <c r="DW19" s="158"/>
      <c r="DX19" s="158"/>
      <c r="DY19" s="158"/>
      <c r="DZ19" s="158"/>
      <c r="EA19" s="158"/>
      <c r="EB19" s="158"/>
      <c r="EC19" s="158"/>
      <c r="ED19" s="158"/>
      <c r="EE19" s="158"/>
      <c r="EF19" s="158"/>
      <c r="EG19" s="158"/>
      <c r="EH19" s="158"/>
      <c r="EI19" s="158"/>
      <c r="EJ19" s="158"/>
      <c r="EK19" s="158"/>
      <c r="EL19" s="158"/>
      <c r="EM19" s="158"/>
      <c r="EN19" s="158"/>
      <c r="EO19" s="158"/>
      <c r="EP19" s="158"/>
      <c r="EQ19" s="158"/>
      <c r="ER19" s="158"/>
      <c r="ES19" s="158"/>
      <c r="ET19" s="158"/>
      <c r="EU19" s="158"/>
      <c r="EV19" s="158"/>
      <c r="EW19" s="158"/>
      <c r="EX19" s="158"/>
      <c r="EY19" s="158"/>
      <c r="EZ19" s="158"/>
      <c r="FA19" s="158"/>
      <c r="FB19" s="158"/>
      <c r="FC19" s="158"/>
      <c r="FD19" s="158"/>
      <c r="FE19" s="158"/>
      <c r="FF19" s="158"/>
      <c r="FG19" s="158"/>
      <c r="FH19" s="158"/>
      <c r="FI19" s="158"/>
      <c r="FJ19" s="158"/>
      <c r="FK19" s="158"/>
      <c r="FL19" s="158"/>
      <c r="FM19" s="158"/>
      <c r="FN19" s="158"/>
      <c r="FO19" s="158"/>
      <c r="FP19" s="158"/>
      <c r="FQ19" s="158"/>
      <c r="FR19" s="158"/>
      <c r="FS19" s="158"/>
      <c r="FT19" s="158"/>
      <c r="FU19" s="158"/>
      <c r="FV19" s="158"/>
      <c r="FW19" s="158"/>
      <c r="FX19" s="158"/>
      <c r="FY19" s="158"/>
      <c r="FZ19" s="158"/>
      <c r="GA19" s="158"/>
      <c r="GB19" s="158"/>
      <c r="GC19" s="158"/>
      <c r="GD19" s="158"/>
      <c r="GE19" s="158"/>
      <c r="GF19" s="158"/>
      <c r="GG19" s="158"/>
      <c r="GH19" s="158"/>
      <c r="GI19" s="158"/>
      <c r="GJ19" s="158"/>
      <c r="GK19" s="158"/>
      <c r="GL19" s="158"/>
      <c r="GM19" s="158"/>
      <c r="GN19" s="158"/>
      <c r="GO19" s="158"/>
      <c r="GP19" s="158"/>
      <c r="GQ19" s="158"/>
      <c r="GR19" s="158"/>
      <c r="GS19" s="158"/>
      <c r="GT19" s="158"/>
      <c r="GU19" s="158"/>
      <c r="GV19" s="158"/>
      <c r="GW19" s="158"/>
      <c r="GX19" s="158"/>
      <c r="GY19" s="158"/>
      <c r="GZ19" s="158"/>
      <c r="HA19" s="158"/>
      <c r="HB19" s="158"/>
      <c r="HC19" s="158"/>
      <c r="HD19" s="158"/>
      <c r="HE19" s="158"/>
      <c r="HF19" s="158"/>
      <c r="HG19" s="158"/>
      <c r="HH19" s="158"/>
      <c r="HI19" s="158"/>
      <c r="HJ19" s="158"/>
      <c r="HK19" s="158"/>
      <c r="HL19" s="158"/>
      <c r="HM19" s="158"/>
      <c r="HN19" s="158"/>
      <c r="HO19" s="158"/>
      <c r="HP19" s="158"/>
      <c r="HQ19" s="158"/>
      <c r="HR19" s="158"/>
      <c r="HS19" s="158"/>
      <c r="HT19" s="158"/>
      <c r="HU19" s="158"/>
      <c r="HV19" s="158"/>
      <c r="HW19" s="158"/>
      <c r="HX19" s="158"/>
      <c r="HY19" s="158"/>
      <c r="HZ19" s="158"/>
      <c r="IA19" s="158"/>
      <c r="IB19" s="158"/>
      <c r="IC19" s="158"/>
      <c r="ID19" s="158"/>
      <c r="IE19" s="158"/>
      <c r="IF19" s="158"/>
      <c r="IG19" s="158"/>
      <c r="IH19" s="158"/>
      <c r="II19" s="158"/>
      <c r="IJ19" s="158"/>
      <c r="IK19" s="158"/>
      <c r="IL19" s="158"/>
      <c r="IM19" s="158"/>
      <c r="IN19" s="158"/>
      <c r="IO19" s="158"/>
      <c r="IP19" s="158"/>
      <c r="IQ19" s="158"/>
      <c r="IR19" s="158"/>
      <c r="IS19" s="158"/>
      <c r="IT19" s="158"/>
      <c r="IU19" s="158"/>
      <c r="IV19" s="158"/>
      <c r="IW19" s="158"/>
      <c r="IX19" s="158"/>
      <c r="IY19" s="158"/>
      <c r="IZ19" s="158"/>
      <c r="JA19" s="158"/>
      <c r="JB19" s="158"/>
      <c r="JC19" s="158"/>
      <c r="JD19" s="158"/>
      <c r="JE19" s="158"/>
      <c r="JF19" s="158"/>
      <c r="JG19" s="158"/>
      <c r="JH19" s="158"/>
      <c r="JI19" s="158"/>
      <c r="JJ19" s="158"/>
      <c r="JK19" s="158"/>
      <c r="JL19" s="158"/>
      <c r="JM19" s="158"/>
      <c r="JN19" s="158"/>
      <c r="JO19" s="158"/>
      <c r="JP19" s="158"/>
      <c r="JQ19" s="158"/>
      <c r="JR19" s="158"/>
      <c r="JS19" s="158"/>
      <c r="JT19" s="158"/>
      <c r="JU19" s="158"/>
      <c r="JV19" s="158"/>
      <c r="JW19" s="158"/>
      <c r="JX19" s="158"/>
      <c r="JY19" s="158"/>
      <c r="JZ19" s="158"/>
      <c r="KA19" s="158"/>
      <c r="KB19" s="158"/>
      <c r="KC19" s="158"/>
      <c r="KD19" s="158"/>
      <c r="KE19" s="158"/>
      <c r="KF19" s="158"/>
      <c r="KG19" s="158"/>
      <c r="KH19" s="158"/>
      <c r="KI19" s="158"/>
      <c r="KJ19" s="158"/>
      <c r="KK19" s="158"/>
      <c r="KL19" s="158"/>
      <c r="KM19" s="158"/>
      <c r="KN19" s="158"/>
      <c r="KO19" s="158"/>
      <c r="KP19" s="158"/>
      <c r="KQ19" s="158"/>
      <c r="KR19" s="158"/>
      <c r="KS19" s="158"/>
      <c r="KT19" s="158"/>
      <c r="KU19" s="158"/>
      <c r="KV19" s="158"/>
      <c r="KW19" s="158"/>
      <c r="KX19" s="158"/>
      <c r="KY19" s="158"/>
      <c r="KZ19" s="158"/>
      <c r="LA19" s="158"/>
      <c r="LB19" s="158"/>
      <c r="LC19" s="158"/>
      <c r="LD19" s="158"/>
      <c r="LE19" s="158"/>
      <c r="LF19" s="158"/>
      <c r="LG19" s="158"/>
      <c r="LH19" s="158"/>
      <c r="LI19" s="158"/>
      <c r="LJ19" s="158"/>
      <c r="LK19" s="158"/>
      <c r="LL19" s="158"/>
      <c r="LM19" s="158"/>
      <c r="LN19" s="158"/>
      <c r="LO19" s="158"/>
      <c r="LP19" s="158"/>
      <c r="LQ19" s="158"/>
      <c r="LR19" s="158"/>
      <c r="LS19" s="158"/>
      <c r="LT19" s="158"/>
      <c r="LU19" s="158"/>
      <c r="LV19" s="158"/>
      <c r="LW19" s="158"/>
      <c r="LX19" s="158"/>
      <c r="LY19" s="158"/>
      <c r="LZ19" s="158"/>
      <c r="MA19" s="158"/>
      <c r="MB19" s="158"/>
      <c r="MC19" s="158"/>
      <c r="MD19" s="158"/>
      <c r="ME19" s="158"/>
      <c r="MF19" s="158"/>
      <c r="MG19" s="158"/>
      <c r="MH19" s="158"/>
      <c r="MI19" s="158"/>
      <c r="MJ19" s="158"/>
      <c r="MK19" s="158"/>
      <c r="ML19" s="158"/>
      <c r="MM19" s="158"/>
      <c r="MN19" s="158"/>
      <c r="MO19" s="158"/>
      <c r="MP19" s="158"/>
      <c r="MQ19" s="158"/>
      <c r="MR19" s="158"/>
      <c r="MS19" s="158"/>
      <c r="MT19" s="158"/>
      <c r="MU19" s="158"/>
      <c r="MV19" s="158"/>
      <c r="MW19" s="158"/>
      <c r="MX19" s="158"/>
      <c r="MY19" s="158"/>
      <c r="MZ19" s="158"/>
      <c r="NA19" s="158"/>
      <c r="NB19" s="158"/>
      <c r="NC19" s="158"/>
      <c r="ND19" s="158"/>
      <c r="NE19" s="158"/>
      <c r="NF19" s="158"/>
      <c r="NG19" s="158"/>
      <c r="NH19" s="158"/>
      <c r="NI19" s="158"/>
      <c r="NJ19" s="158"/>
      <c r="NK19" s="158"/>
      <c r="NL19" s="158"/>
      <c r="NM19" s="158"/>
      <c r="NN19" s="158"/>
      <c r="NO19" s="158"/>
      <c r="NP19" s="158"/>
      <c r="NQ19" s="158"/>
      <c r="NR19" s="158"/>
      <c r="NS19" s="158"/>
      <c r="NT19" s="158"/>
      <c r="NU19" s="158"/>
      <c r="NV19" s="158"/>
      <c r="NW19" s="158"/>
      <c r="NX19" s="158"/>
      <c r="NY19" s="158"/>
      <c r="NZ19" s="158"/>
      <c r="OA19" s="158"/>
      <c r="OB19" s="158"/>
      <c r="OC19" s="158"/>
      <c r="OD19" s="158"/>
      <c r="OE19" s="158"/>
      <c r="OF19" s="158"/>
      <c r="OG19" s="158"/>
      <c r="OH19" s="158"/>
      <c r="OI19" s="158"/>
      <c r="OJ19" s="158"/>
      <c r="OK19" s="158"/>
      <c r="OL19" s="158"/>
      <c r="OM19" s="158"/>
      <c r="ON19" s="158"/>
      <c r="OO19" s="158"/>
      <c r="OP19" s="158"/>
      <c r="OQ19" s="158"/>
      <c r="OR19" s="158"/>
      <c r="OS19" s="158"/>
      <c r="OT19" s="158"/>
      <c r="OU19" s="158"/>
      <c r="OV19" s="158"/>
      <c r="OW19" s="158"/>
      <c r="OX19" s="158"/>
      <c r="OY19" s="158"/>
      <c r="OZ19" s="158"/>
      <c r="PA19" s="158"/>
      <c r="PB19" s="158"/>
      <c r="PC19" s="158"/>
      <c r="PD19" s="158"/>
      <c r="PE19" s="158"/>
      <c r="PF19" s="158"/>
      <c r="PG19" s="158"/>
      <c r="PH19" s="158"/>
      <c r="PI19" s="158"/>
      <c r="PJ19" s="158"/>
      <c r="PK19" s="158"/>
      <c r="PL19" s="158"/>
      <c r="PM19" s="158"/>
      <c r="PN19" s="158"/>
      <c r="PO19" s="158"/>
      <c r="PP19" s="158"/>
      <c r="PQ19" s="158"/>
      <c r="PR19" s="158"/>
      <c r="PS19" s="158"/>
      <c r="PT19" s="158"/>
      <c r="PU19" s="158"/>
      <c r="PV19" s="158"/>
      <c r="PW19" s="158"/>
      <c r="PX19" s="158"/>
      <c r="PY19" s="158"/>
      <c r="PZ19" s="158"/>
      <c r="QA19" s="158"/>
      <c r="QB19" s="158"/>
      <c r="QC19" s="158"/>
      <c r="QD19" s="158"/>
      <c r="QE19" s="158"/>
      <c r="QF19" s="158"/>
      <c r="QG19" s="158"/>
      <c r="QH19" s="158"/>
      <c r="QI19" s="158"/>
      <c r="QJ19" s="158"/>
      <c r="QK19" s="158"/>
      <c r="QL19" s="158"/>
      <c r="QM19" s="158"/>
      <c r="QN19" s="158"/>
      <c r="QO19" s="158"/>
      <c r="QP19" s="158"/>
      <c r="QQ19" s="158"/>
      <c r="QR19" s="158"/>
      <c r="QS19" s="158"/>
      <c r="QT19" s="158"/>
      <c r="QU19" s="158"/>
      <c r="QV19" s="158"/>
      <c r="QW19" s="158"/>
      <c r="QX19" s="158"/>
      <c r="QY19" s="158"/>
      <c r="QZ19" s="158"/>
      <c r="RA19" s="158"/>
      <c r="RB19" s="158"/>
      <c r="RC19" s="158"/>
      <c r="RD19" s="158"/>
      <c r="RE19" s="158"/>
      <c r="RF19" s="158"/>
      <c r="RG19" s="158"/>
      <c r="RH19" s="158"/>
      <c r="RI19" s="158"/>
      <c r="RJ19" s="158"/>
      <c r="RK19" s="158"/>
      <c r="RL19" s="158"/>
      <c r="RM19" s="158"/>
      <c r="RN19" s="158"/>
      <c r="RO19" s="158"/>
      <c r="RP19" s="158"/>
      <c r="RQ19" s="158"/>
      <c r="RR19" s="158"/>
      <c r="RS19" s="158"/>
      <c r="RT19" s="158"/>
      <c r="RU19" s="158"/>
      <c r="RV19" s="158"/>
      <c r="RW19" s="158"/>
      <c r="RX19" s="158"/>
      <c r="RY19" s="158"/>
      <c r="RZ19" s="158"/>
      <c r="SA19" s="158"/>
      <c r="SB19" s="158"/>
      <c r="SC19" s="158"/>
      <c r="SD19" s="158"/>
      <c r="SE19" s="158"/>
      <c r="SF19" s="158"/>
      <c r="SG19" s="158"/>
      <c r="SH19" s="158"/>
      <c r="SI19" s="158"/>
      <c r="SJ19" s="158"/>
      <c r="SK19" s="158"/>
      <c r="SL19" s="158"/>
      <c r="SM19" s="158"/>
      <c r="SN19" s="158"/>
      <c r="SO19" s="158"/>
      <c r="SP19" s="158"/>
      <c r="SQ19" s="158"/>
      <c r="SR19" s="158"/>
      <c r="SS19" s="158"/>
      <c r="ST19" s="158"/>
      <c r="SU19" s="158"/>
      <c r="SV19" s="158"/>
      <c r="SW19" s="158"/>
      <c r="SX19" s="158"/>
      <c r="SY19" s="158"/>
      <c r="SZ19" s="158"/>
      <c r="TA19" s="158"/>
      <c r="TB19" s="158"/>
      <c r="TC19" s="158"/>
      <c r="TD19" s="158"/>
      <c r="TE19" s="158"/>
      <c r="TF19" s="158"/>
      <c r="TG19" s="158"/>
      <c r="TH19" s="158"/>
      <c r="TI19" s="158"/>
      <c r="TJ19" s="158"/>
      <c r="TK19" s="158"/>
      <c r="TL19" s="158"/>
      <c r="TM19" s="158"/>
      <c r="TN19" s="158"/>
      <c r="TO19" s="158"/>
      <c r="TP19" s="158"/>
      <c r="TQ19" s="158"/>
      <c r="TR19" s="158"/>
      <c r="TS19" s="158"/>
      <c r="TT19" s="158"/>
      <c r="TU19" s="158"/>
      <c r="TV19" s="158"/>
      <c r="TW19" s="158"/>
      <c r="TX19" s="158"/>
      <c r="TY19" s="158"/>
      <c r="TZ19" s="158"/>
      <c r="UA19" s="158"/>
      <c r="UB19" s="158"/>
      <c r="UC19" s="158"/>
      <c r="UD19" s="158"/>
      <c r="UE19" s="158"/>
      <c r="UF19" s="158"/>
      <c r="UG19" s="158"/>
      <c r="UH19" s="158"/>
      <c r="UI19" s="158"/>
      <c r="UJ19" s="158"/>
      <c r="UK19" s="158"/>
      <c r="UL19" s="158"/>
      <c r="UM19" s="158"/>
      <c r="UN19" s="158"/>
      <c r="UO19" s="158"/>
      <c r="UP19" s="158"/>
      <c r="UQ19" s="158"/>
      <c r="UR19" s="158"/>
      <c r="US19" s="158"/>
      <c r="UT19" s="158"/>
      <c r="UU19" s="158"/>
      <c r="UV19" s="158"/>
      <c r="UW19" s="158"/>
      <c r="UX19" s="158"/>
      <c r="UY19" s="158"/>
      <c r="UZ19" s="158"/>
      <c r="VA19" s="158"/>
      <c r="VB19" s="158"/>
      <c r="VC19" s="158"/>
      <c r="VD19" s="158"/>
      <c r="VE19" s="158"/>
      <c r="VF19" s="158"/>
      <c r="VG19" s="158"/>
      <c r="VH19" s="158"/>
      <c r="VI19" s="158"/>
      <c r="VJ19" s="158"/>
      <c r="VK19" s="158"/>
      <c r="VL19" s="158"/>
      <c r="VM19" s="158"/>
      <c r="VN19" s="158"/>
      <c r="VO19" s="158"/>
      <c r="VP19" s="158"/>
      <c r="VQ19" s="158"/>
      <c r="VR19" s="158"/>
      <c r="VS19" s="158"/>
      <c r="VT19" s="158"/>
      <c r="VU19" s="158"/>
      <c r="VV19" s="158"/>
      <c r="VW19" s="158"/>
      <c r="VX19" s="158"/>
      <c r="VY19" s="158"/>
      <c r="VZ19" s="158"/>
      <c r="WA19" s="158"/>
      <c r="WB19" s="158"/>
      <c r="WC19" s="158"/>
      <c r="WD19" s="158"/>
      <c r="WE19" s="158"/>
      <c r="WF19" s="158"/>
      <c r="WG19" s="158"/>
      <c r="WH19" s="158"/>
      <c r="WI19" s="158"/>
      <c r="WJ19" s="158"/>
      <c r="WK19" s="158"/>
      <c r="WL19" s="158"/>
      <c r="WM19" s="158"/>
      <c r="WN19" s="158"/>
      <c r="WO19" s="158"/>
      <c r="WP19" s="158"/>
      <c r="WQ19" s="158"/>
      <c r="WR19" s="158"/>
      <c r="WS19" s="158"/>
      <c r="WT19" s="158"/>
      <c r="WU19" s="158"/>
      <c r="WV19" s="158"/>
      <c r="WW19" s="158"/>
      <c r="WX19" s="158"/>
      <c r="WY19" s="158"/>
      <c r="WZ19" s="158"/>
      <c r="XA19" s="158"/>
      <c r="XB19" s="158"/>
      <c r="XC19" s="158"/>
      <c r="XD19" s="158"/>
      <c r="XE19" s="158"/>
      <c r="XF19" s="158"/>
      <c r="XG19" s="158"/>
      <c r="XH19" s="158"/>
      <c r="XI19" s="158"/>
      <c r="XJ19" s="158"/>
      <c r="XK19" s="158"/>
      <c r="XL19" s="158"/>
      <c r="XM19" s="158"/>
      <c r="XN19" s="158"/>
      <c r="XO19" s="158"/>
      <c r="XP19" s="158"/>
      <c r="XQ19" s="158"/>
      <c r="XR19" s="158"/>
      <c r="XS19" s="158"/>
      <c r="XT19" s="158"/>
      <c r="XU19" s="158"/>
      <c r="XV19" s="158"/>
      <c r="XW19" s="158"/>
      <c r="XX19" s="158"/>
      <c r="XY19" s="158"/>
      <c r="XZ19" s="158"/>
      <c r="YA19" s="158"/>
      <c r="YB19" s="158"/>
      <c r="YC19" s="158"/>
      <c r="YD19" s="158"/>
      <c r="YE19" s="158"/>
      <c r="YF19" s="158"/>
      <c r="YG19" s="158"/>
      <c r="YH19" s="158"/>
      <c r="YI19" s="158"/>
      <c r="YJ19" s="158"/>
      <c r="YK19" s="158"/>
      <c r="YL19" s="158"/>
      <c r="YM19" s="158"/>
      <c r="YN19" s="158"/>
      <c r="YO19" s="158"/>
      <c r="YP19" s="158"/>
      <c r="YQ19" s="158"/>
      <c r="YR19" s="158"/>
      <c r="YS19" s="158"/>
      <c r="YT19" s="158"/>
      <c r="YU19" s="158"/>
      <c r="YV19" s="158"/>
      <c r="YW19" s="158"/>
      <c r="YX19" s="158"/>
      <c r="YY19" s="158"/>
      <c r="YZ19" s="158"/>
      <c r="ZA19" s="158"/>
      <c r="ZB19" s="158"/>
      <c r="ZC19" s="158"/>
      <c r="ZD19" s="158"/>
      <c r="ZE19" s="158"/>
      <c r="ZF19" s="158"/>
      <c r="ZG19" s="158"/>
      <c r="ZH19" s="158"/>
      <c r="ZI19" s="158"/>
      <c r="ZJ19" s="158"/>
      <c r="ZK19" s="158"/>
      <c r="ZL19" s="158"/>
      <c r="ZM19" s="158"/>
      <c r="ZN19" s="158"/>
      <c r="ZO19" s="158"/>
      <c r="ZP19" s="158"/>
      <c r="ZQ19" s="158"/>
      <c r="ZR19" s="158"/>
      <c r="ZS19" s="158"/>
      <c r="ZT19" s="158"/>
      <c r="ZU19" s="158"/>
      <c r="ZV19" s="158"/>
      <c r="ZW19" s="158"/>
      <c r="ZX19" s="158"/>
      <c r="ZY19" s="158"/>
      <c r="ZZ19" s="158"/>
      <c r="AAA19" s="158"/>
      <c r="AAB19" s="158"/>
      <c r="AAC19" s="158"/>
      <c r="AAD19" s="158"/>
      <c r="AAE19" s="158"/>
      <c r="AAF19" s="158"/>
      <c r="AAG19" s="158"/>
      <c r="AAH19" s="158"/>
      <c r="AAI19" s="158"/>
      <c r="AAJ19" s="158"/>
      <c r="AAK19" s="158"/>
      <c r="AAL19" s="158"/>
      <c r="AAM19" s="158"/>
      <c r="AAN19" s="158"/>
      <c r="AAO19" s="158"/>
      <c r="AAP19" s="158"/>
      <c r="AAQ19" s="158"/>
      <c r="AAR19" s="158"/>
      <c r="AAS19" s="158"/>
      <c r="AAT19" s="158"/>
      <c r="AAU19" s="158"/>
      <c r="AAV19" s="158"/>
      <c r="AAW19" s="158"/>
      <c r="AAX19" s="158"/>
      <c r="AAY19" s="158"/>
      <c r="AAZ19" s="158"/>
      <c r="ABA19" s="158"/>
      <c r="ABB19" s="158"/>
      <c r="ABC19" s="158"/>
      <c r="ABD19" s="158"/>
      <c r="ABE19" s="158"/>
      <c r="ABF19" s="158"/>
      <c r="ABG19" s="158"/>
      <c r="ABH19" s="158"/>
      <c r="ABI19" s="158"/>
      <c r="ABJ19" s="158"/>
      <c r="ABK19" s="158"/>
      <c r="ABL19" s="158"/>
      <c r="ABM19" s="158"/>
      <c r="ABN19" s="158"/>
      <c r="ABO19" s="158"/>
      <c r="ABP19" s="158"/>
      <c r="ABQ19" s="158"/>
      <c r="ABR19" s="158"/>
      <c r="ABS19" s="158"/>
      <c r="ABT19" s="158"/>
      <c r="ABU19" s="158"/>
      <c r="ABV19" s="158"/>
      <c r="ABW19" s="158"/>
      <c r="ABX19" s="158"/>
      <c r="ABY19" s="158"/>
      <c r="ABZ19" s="158"/>
      <c r="ACA19" s="158"/>
      <c r="ACB19" s="158"/>
      <c r="ACC19" s="158"/>
      <c r="ACD19" s="158"/>
      <c r="ACE19" s="158"/>
      <c r="ACF19" s="158"/>
      <c r="ACG19" s="158"/>
      <c r="ACH19" s="158"/>
      <c r="ACI19" s="158"/>
      <c r="ACJ19" s="158"/>
      <c r="ACK19" s="158"/>
      <c r="ACL19" s="158"/>
      <c r="ACM19" s="158"/>
      <c r="ACN19" s="158"/>
      <c r="ACO19" s="158"/>
      <c r="ACP19" s="158"/>
      <c r="ACQ19" s="158"/>
      <c r="ACR19" s="158"/>
      <c r="ACS19" s="158"/>
      <c r="ACT19" s="158"/>
      <c r="ACU19" s="158"/>
      <c r="ACV19" s="158"/>
      <c r="ACW19" s="158"/>
      <c r="ACX19" s="158"/>
      <c r="ACY19" s="158"/>
      <c r="ACZ19" s="158"/>
      <c r="ADA19" s="158"/>
      <c r="ADB19" s="158"/>
      <c r="ADC19" s="158"/>
      <c r="ADD19" s="158"/>
      <c r="ADE19" s="158"/>
      <c r="ADF19" s="158"/>
      <c r="ADG19" s="158"/>
      <c r="ADH19" s="158"/>
      <c r="ADI19" s="158"/>
      <c r="ADJ19" s="158"/>
      <c r="ADK19" s="158"/>
      <c r="ADL19" s="158"/>
      <c r="ADM19" s="158"/>
      <c r="ADN19" s="158"/>
      <c r="ADO19" s="158"/>
      <c r="ADP19" s="158"/>
      <c r="ADQ19" s="158"/>
      <c r="ADR19" s="158"/>
      <c r="ADS19" s="158"/>
      <c r="ADT19" s="158"/>
      <c r="ADU19" s="158"/>
      <c r="ADV19" s="158"/>
      <c r="ADW19" s="158"/>
      <c r="ADX19" s="158"/>
      <c r="ADY19" s="158"/>
      <c r="ADZ19" s="158"/>
      <c r="AEA19" s="158"/>
      <c r="AEB19" s="158"/>
      <c r="AEC19" s="158"/>
      <c r="AED19" s="158"/>
      <c r="AEE19" s="158"/>
      <c r="AEF19" s="158"/>
      <c r="AEG19" s="158"/>
      <c r="AEH19" s="158"/>
      <c r="AEI19" s="158"/>
      <c r="AEJ19" s="158"/>
      <c r="AEK19" s="158"/>
      <c r="AEL19" s="158"/>
      <c r="AEM19" s="158"/>
      <c r="AEN19" s="158"/>
      <c r="AEO19" s="158"/>
      <c r="AEP19" s="158"/>
      <c r="AEQ19" s="158"/>
      <c r="AER19" s="158"/>
      <c r="AES19" s="158"/>
      <c r="AET19" s="158"/>
      <c r="AEU19" s="158"/>
      <c r="AEV19" s="158"/>
      <c r="AEW19" s="158"/>
      <c r="AEX19" s="158"/>
      <c r="AEY19" s="158"/>
      <c r="AEZ19" s="158"/>
      <c r="AFA19" s="158"/>
      <c r="AFB19" s="158"/>
      <c r="AFC19" s="158"/>
      <c r="AFD19" s="158"/>
      <c r="AFE19" s="158"/>
      <c r="AFF19" s="158"/>
      <c r="AFG19" s="158"/>
      <c r="AFH19" s="158"/>
      <c r="AFI19" s="158"/>
      <c r="AFJ19" s="158"/>
      <c r="AFK19" s="158"/>
      <c r="AFL19" s="158"/>
      <c r="AFM19" s="158"/>
      <c r="AFN19" s="158"/>
      <c r="AFO19" s="158"/>
      <c r="AFP19" s="158"/>
      <c r="AFQ19" s="158"/>
      <c r="AFR19" s="158"/>
      <c r="AFS19" s="158"/>
      <c r="AFT19" s="158"/>
      <c r="AFU19" s="158"/>
      <c r="AFV19" s="158"/>
      <c r="AFW19" s="158"/>
      <c r="AFX19" s="158"/>
      <c r="AFY19" s="158"/>
      <c r="AFZ19" s="158"/>
      <c r="AGA19" s="158"/>
      <c r="AGB19" s="158"/>
      <c r="AGC19" s="158"/>
      <c r="AGD19" s="158"/>
      <c r="AGE19" s="158"/>
      <c r="AGF19" s="158"/>
      <c r="AGG19" s="158"/>
      <c r="AGH19" s="158"/>
      <c r="AGI19" s="158"/>
      <c r="AGJ19" s="158"/>
      <c r="AGK19" s="158"/>
      <c r="AGL19" s="158"/>
      <c r="AGM19" s="158"/>
      <c r="AGN19" s="158"/>
      <c r="AGO19" s="158"/>
      <c r="AGP19" s="158"/>
      <c r="AGQ19" s="158"/>
      <c r="AGR19" s="158"/>
      <c r="AGS19" s="158"/>
      <c r="AGT19" s="158"/>
      <c r="AGU19" s="158"/>
      <c r="AGV19" s="158"/>
      <c r="AGW19" s="158"/>
      <c r="AGX19" s="158"/>
      <c r="AGY19" s="158"/>
      <c r="AGZ19" s="158"/>
      <c r="AHA19" s="158"/>
      <c r="AHB19" s="158"/>
      <c r="AHC19" s="158"/>
      <c r="AHD19" s="158"/>
      <c r="AHE19" s="158"/>
      <c r="AHF19" s="158"/>
      <c r="AHG19" s="158"/>
      <c r="AHH19" s="158"/>
      <c r="AHI19" s="158"/>
      <c r="AHJ19" s="158"/>
      <c r="AHK19" s="158"/>
      <c r="AHL19" s="158"/>
      <c r="AHM19" s="158"/>
      <c r="AHN19" s="158"/>
      <c r="AHO19" s="158"/>
      <c r="AHP19" s="158"/>
      <c r="AHQ19" s="158"/>
      <c r="AHR19" s="158"/>
      <c r="AHS19" s="158"/>
      <c r="AHT19" s="158"/>
      <c r="AHU19" s="158"/>
      <c r="AHV19" s="158"/>
      <c r="AHW19" s="158"/>
      <c r="AHX19" s="158"/>
      <c r="AHY19" s="158"/>
      <c r="AHZ19" s="158"/>
      <c r="AIA19" s="158"/>
      <c r="AIB19" s="158"/>
      <c r="AIC19" s="158"/>
      <c r="AID19" s="158"/>
      <c r="AIE19" s="158"/>
      <c r="AIF19" s="158"/>
      <c r="AIG19" s="158"/>
      <c r="AIH19" s="158"/>
      <c r="AII19" s="158"/>
      <c r="AIJ19" s="158"/>
      <c r="AIK19" s="158"/>
      <c r="AIL19" s="158"/>
      <c r="AIM19" s="158"/>
      <c r="AIN19" s="158"/>
      <c r="AIO19" s="158"/>
      <c r="AIP19" s="158"/>
      <c r="AIQ19" s="158"/>
      <c r="AIR19" s="158"/>
      <c r="AIS19" s="158"/>
      <c r="AIT19" s="158"/>
      <c r="AIU19" s="158"/>
      <c r="AIV19" s="158"/>
      <c r="AIW19" s="158"/>
      <c r="AIX19" s="158"/>
      <c r="AIY19" s="158"/>
      <c r="AIZ19" s="158"/>
      <c r="AJA19" s="158"/>
      <c r="AJB19" s="158"/>
      <c r="AJC19" s="158"/>
      <c r="AJD19" s="158"/>
      <c r="AJE19" s="158"/>
      <c r="AJF19" s="158"/>
      <c r="AJG19" s="158"/>
      <c r="AJH19" s="158"/>
      <c r="AJI19" s="158"/>
    </row>
    <row r="20" spans="1:945" s="141" customFormat="1" ht="14.25" x14ac:dyDescent="0.25">
      <c r="A20" s="149"/>
      <c r="B20" s="149"/>
      <c r="C20" s="149"/>
      <c r="D20" s="154"/>
      <c r="E20" s="149"/>
      <c r="F20" s="156"/>
      <c r="G20" s="156"/>
      <c r="H20" s="156"/>
      <c r="I20" s="156"/>
      <c r="J20" s="156"/>
      <c r="K20" s="156"/>
      <c r="L20" s="157"/>
      <c r="M20" s="157"/>
      <c r="N20" s="157"/>
      <c r="O20" s="157"/>
      <c r="P20" s="157"/>
      <c r="Q20" s="148"/>
      <c r="R20" s="71"/>
      <c r="S20" s="71"/>
      <c r="T20" s="71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</row>
    <row r="21" spans="1:945" s="148" customFormat="1" ht="22.5" x14ac:dyDescent="0.25">
      <c r="A21" s="142" t="s">
        <v>72</v>
      </c>
      <c r="B21" s="142" t="s">
        <v>171</v>
      </c>
      <c r="C21" s="142" t="s">
        <v>38</v>
      </c>
      <c r="D21" s="143" t="s">
        <v>39</v>
      </c>
      <c r="E21" s="142" t="s">
        <v>15</v>
      </c>
      <c r="F21" s="144"/>
      <c r="G21" s="146"/>
      <c r="H21" s="145">
        <v>250</v>
      </c>
      <c r="I21" s="146">
        <f>SUM(I22:I24)</f>
        <v>0</v>
      </c>
      <c r="J21" s="146">
        <f>SUM(J22:J24)</f>
        <v>22.009999999999998</v>
      </c>
      <c r="K21" s="146">
        <f>I21+J21</f>
        <v>22.009999999999998</v>
      </c>
      <c r="L21" s="147">
        <f>H21*I21</f>
        <v>0</v>
      </c>
      <c r="M21" s="147">
        <f>H21*J21</f>
        <v>5502.4999999999991</v>
      </c>
      <c r="N21" s="147">
        <f>L21+M21</f>
        <v>5502.4999999999991</v>
      </c>
      <c r="O21" s="147">
        <f>N21*$O$5</f>
        <v>1385.3714888004938</v>
      </c>
      <c r="P21" s="147">
        <f>N21+O21</f>
        <v>6887.8714888004924</v>
      </c>
      <c r="R21" s="71"/>
      <c r="S21" s="71"/>
      <c r="T21" s="7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41"/>
      <c r="BS21" s="141"/>
      <c r="BT21" s="141"/>
      <c r="BU21" s="141"/>
      <c r="BV21" s="141"/>
      <c r="BW21" s="141"/>
      <c r="BX21" s="141"/>
      <c r="BY21" s="141"/>
      <c r="BZ21" s="141"/>
      <c r="CA21" s="141"/>
      <c r="CB21" s="141"/>
      <c r="CC21" s="141"/>
      <c r="CD21" s="141"/>
      <c r="CE21" s="141"/>
      <c r="CF21" s="141"/>
      <c r="CG21" s="141"/>
      <c r="CH21" s="141"/>
      <c r="CI21" s="141"/>
      <c r="CJ21" s="141"/>
      <c r="CK21" s="141"/>
      <c r="CL21" s="141"/>
      <c r="CM21" s="141"/>
      <c r="CN21" s="141"/>
      <c r="CO21" s="141"/>
      <c r="CP21" s="141"/>
      <c r="CQ21" s="141"/>
      <c r="CR21" s="141"/>
      <c r="CS21" s="141"/>
      <c r="CT21" s="141"/>
      <c r="CU21" s="141"/>
      <c r="CV21" s="141"/>
      <c r="CW21" s="141"/>
      <c r="CX21" s="141"/>
      <c r="CY21" s="141"/>
      <c r="CZ21" s="141"/>
      <c r="DA21" s="141"/>
      <c r="DB21" s="141"/>
      <c r="DC21" s="141"/>
      <c r="DD21" s="141"/>
      <c r="DE21" s="141"/>
      <c r="DF21" s="141"/>
      <c r="DG21" s="141"/>
      <c r="DH21" s="141"/>
      <c r="DI21" s="141"/>
      <c r="DJ21" s="141"/>
      <c r="DK21" s="141"/>
      <c r="DL21" s="141"/>
      <c r="DM21" s="141"/>
      <c r="DN21" s="141"/>
      <c r="DO21" s="141"/>
      <c r="DP21" s="141"/>
      <c r="DQ21" s="141"/>
      <c r="DR21" s="141"/>
      <c r="DS21" s="141"/>
      <c r="DT21" s="141"/>
      <c r="DU21" s="141"/>
      <c r="DV21" s="141"/>
      <c r="DW21" s="141"/>
      <c r="DX21" s="141"/>
      <c r="DY21" s="141"/>
      <c r="DZ21" s="141"/>
      <c r="EA21" s="141"/>
      <c r="EB21" s="141"/>
      <c r="EC21" s="141"/>
      <c r="ED21" s="141"/>
      <c r="EE21" s="141"/>
      <c r="EF21" s="141"/>
      <c r="EG21" s="141"/>
      <c r="EH21" s="141"/>
      <c r="EI21" s="141"/>
      <c r="EJ21" s="141"/>
      <c r="EK21" s="141"/>
      <c r="EL21" s="141"/>
      <c r="EM21" s="141"/>
      <c r="EN21" s="141"/>
      <c r="EO21" s="141"/>
      <c r="EP21" s="141"/>
      <c r="EQ21" s="141"/>
      <c r="ER21" s="141"/>
      <c r="ES21" s="141"/>
      <c r="ET21" s="141"/>
      <c r="EU21" s="141"/>
      <c r="EV21" s="141"/>
      <c r="EW21" s="141"/>
      <c r="EX21" s="141"/>
      <c r="EY21" s="141"/>
      <c r="EZ21" s="141"/>
      <c r="FA21" s="141"/>
      <c r="FB21" s="141"/>
      <c r="FC21" s="141"/>
      <c r="FD21" s="141"/>
      <c r="FE21" s="141"/>
      <c r="FF21" s="141"/>
      <c r="FG21" s="141"/>
      <c r="FH21" s="141"/>
      <c r="FI21" s="141"/>
      <c r="FJ21" s="141"/>
      <c r="FK21" s="141"/>
      <c r="FL21" s="141"/>
      <c r="FM21" s="141"/>
      <c r="FN21" s="141"/>
      <c r="FO21" s="141"/>
      <c r="FP21" s="141"/>
      <c r="FQ21" s="141"/>
      <c r="FR21" s="141"/>
      <c r="FS21" s="141"/>
      <c r="FT21" s="141"/>
      <c r="FU21" s="141"/>
      <c r="FV21" s="141"/>
      <c r="FW21" s="141"/>
      <c r="FX21" s="141"/>
      <c r="FY21" s="141"/>
      <c r="FZ21" s="141"/>
      <c r="GA21" s="141"/>
      <c r="GB21" s="141"/>
      <c r="GC21" s="141"/>
      <c r="GD21" s="141"/>
      <c r="GE21" s="141"/>
      <c r="GF21" s="141"/>
      <c r="GG21" s="141"/>
      <c r="GH21" s="141"/>
      <c r="GI21" s="141"/>
      <c r="GJ21" s="141"/>
      <c r="GK21" s="141"/>
      <c r="GL21" s="141"/>
      <c r="GM21" s="141"/>
      <c r="GN21" s="141"/>
      <c r="GO21" s="141"/>
      <c r="GP21" s="141"/>
      <c r="GQ21" s="141"/>
      <c r="GR21" s="141"/>
      <c r="GS21" s="141"/>
      <c r="GT21" s="141"/>
      <c r="GU21" s="141"/>
      <c r="GV21" s="141"/>
      <c r="GW21" s="141"/>
      <c r="GX21" s="141"/>
      <c r="GY21" s="141"/>
      <c r="GZ21" s="141"/>
      <c r="HA21" s="141"/>
      <c r="HB21" s="141"/>
      <c r="HC21" s="141"/>
      <c r="HD21" s="141"/>
      <c r="HE21" s="141"/>
      <c r="HF21" s="141"/>
      <c r="HG21" s="141"/>
      <c r="HH21" s="141"/>
      <c r="HI21" s="141"/>
      <c r="HJ21" s="141"/>
      <c r="HK21" s="141"/>
      <c r="HL21" s="141"/>
      <c r="HM21" s="141"/>
      <c r="HN21" s="141"/>
      <c r="HO21" s="141"/>
      <c r="HP21" s="141"/>
      <c r="HQ21" s="141"/>
      <c r="HR21" s="141"/>
      <c r="HS21" s="141"/>
      <c r="HT21" s="141"/>
      <c r="HU21" s="141"/>
      <c r="HV21" s="141"/>
      <c r="HW21" s="141"/>
      <c r="HX21" s="141"/>
      <c r="HY21" s="141"/>
      <c r="HZ21" s="141"/>
      <c r="IA21" s="141"/>
      <c r="IB21" s="141"/>
      <c r="IC21" s="141"/>
      <c r="ID21" s="141"/>
      <c r="IE21" s="141"/>
      <c r="IF21" s="141"/>
      <c r="IG21" s="141"/>
      <c r="IH21" s="141"/>
      <c r="II21" s="141"/>
      <c r="IJ21" s="141"/>
      <c r="IK21" s="141"/>
      <c r="IL21" s="141"/>
      <c r="IM21" s="141"/>
      <c r="IN21" s="141"/>
      <c r="IO21" s="141"/>
      <c r="IP21" s="141"/>
      <c r="IQ21" s="141"/>
      <c r="IR21" s="141"/>
      <c r="IS21" s="141"/>
      <c r="IT21" s="141"/>
      <c r="IU21" s="141"/>
      <c r="IV21" s="141"/>
      <c r="IW21" s="141"/>
      <c r="IX21" s="141"/>
      <c r="IY21" s="141"/>
      <c r="IZ21" s="141"/>
      <c r="JA21" s="141"/>
      <c r="JB21" s="141"/>
      <c r="JC21" s="141"/>
      <c r="JD21" s="141"/>
      <c r="JE21" s="141"/>
      <c r="JF21" s="141"/>
      <c r="JG21" s="141"/>
      <c r="JH21" s="141"/>
      <c r="JI21" s="141"/>
      <c r="JJ21" s="141"/>
      <c r="JK21" s="141"/>
      <c r="JL21" s="141"/>
      <c r="JM21" s="141"/>
      <c r="JN21" s="141"/>
      <c r="JO21" s="141"/>
      <c r="JP21" s="141"/>
      <c r="JQ21" s="141"/>
      <c r="JR21" s="141"/>
      <c r="JS21" s="141"/>
      <c r="JT21" s="141"/>
      <c r="JU21" s="141"/>
      <c r="JV21" s="141"/>
      <c r="JW21" s="141"/>
      <c r="JX21" s="141"/>
      <c r="JY21" s="141"/>
      <c r="JZ21" s="141"/>
      <c r="KA21" s="141"/>
      <c r="KB21" s="141"/>
      <c r="KC21" s="141"/>
      <c r="KD21" s="141"/>
      <c r="KE21" s="141"/>
      <c r="KF21" s="141"/>
      <c r="KG21" s="141"/>
      <c r="KH21" s="141"/>
      <c r="KI21" s="141"/>
      <c r="KJ21" s="141"/>
      <c r="KK21" s="141"/>
      <c r="KL21" s="141"/>
      <c r="KM21" s="141"/>
      <c r="KN21" s="141"/>
      <c r="KO21" s="141"/>
      <c r="KP21" s="141"/>
      <c r="KQ21" s="141"/>
      <c r="KR21" s="141"/>
      <c r="KS21" s="141"/>
      <c r="KT21" s="141"/>
      <c r="KU21" s="141"/>
      <c r="KV21" s="141"/>
      <c r="KW21" s="141"/>
      <c r="KX21" s="141"/>
      <c r="KY21" s="141"/>
      <c r="KZ21" s="141"/>
      <c r="LA21" s="141"/>
      <c r="LB21" s="141"/>
      <c r="LC21" s="141"/>
      <c r="LD21" s="141"/>
      <c r="LE21" s="141"/>
      <c r="LF21" s="141"/>
      <c r="LG21" s="141"/>
      <c r="LH21" s="141"/>
      <c r="LI21" s="141"/>
      <c r="LJ21" s="141"/>
      <c r="LK21" s="141"/>
      <c r="LL21" s="141"/>
      <c r="LM21" s="141"/>
      <c r="LN21" s="141"/>
      <c r="LO21" s="141"/>
      <c r="LP21" s="141"/>
      <c r="LQ21" s="141"/>
      <c r="LR21" s="141"/>
      <c r="LS21" s="141"/>
      <c r="LT21" s="141"/>
      <c r="LU21" s="141"/>
      <c r="LV21" s="141"/>
      <c r="LW21" s="141"/>
      <c r="LX21" s="141"/>
      <c r="LY21" s="141"/>
      <c r="LZ21" s="141"/>
      <c r="MA21" s="141"/>
      <c r="MB21" s="141"/>
      <c r="MC21" s="141"/>
      <c r="MD21" s="141"/>
      <c r="ME21" s="141"/>
      <c r="MF21" s="141"/>
      <c r="MG21" s="141"/>
      <c r="MH21" s="141"/>
      <c r="MI21" s="141"/>
      <c r="MJ21" s="141"/>
      <c r="MK21" s="141"/>
      <c r="ML21" s="141"/>
      <c r="MM21" s="141"/>
      <c r="MN21" s="141"/>
      <c r="MO21" s="141"/>
      <c r="MP21" s="141"/>
      <c r="MQ21" s="141"/>
      <c r="MR21" s="141"/>
      <c r="MS21" s="141"/>
      <c r="MT21" s="141"/>
      <c r="MU21" s="141"/>
      <c r="MV21" s="141"/>
      <c r="MW21" s="141"/>
      <c r="MX21" s="141"/>
      <c r="MY21" s="141"/>
      <c r="MZ21" s="141"/>
      <c r="NA21" s="141"/>
      <c r="NB21" s="141"/>
      <c r="NC21" s="141"/>
      <c r="ND21" s="141"/>
      <c r="NE21" s="141"/>
      <c r="NF21" s="141"/>
      <c r="NG21" s="141"/>
      <c r="NH21" s="141"/>
      <c r="NI21" s="141"/>
      <c r="NJ21" s="141"/>
      <c r="NK21" s="141"/>
      <c r="NL21" s="141"/>
      <c r="NM21" s="141"/>
      <c r="NN21" s="141"/>
      <c r="NO21" s="141"/>
      <c r="NP21" s="141"/>
      <c r="NQ21" s="141"/>
      <c r="NR21" s="141"/>
      <c r="NS21" s="141"/>
      <c r="NT21" s="141"/>
      <c r="NU21" s="141"/>
      <c r="NV21" s="141"/>
      <c r="NW21" s="141"/>
      <c r="NX21" s="141"/>
      <c r="NY21" s="141"/>
      <c r="NZ21" s="141"/>
      <c r="OA21" s="141"/>
      <c r="OB21" s="141"/>
      <c r="OC21" s="141"/>
      <c r="OD21" s="141"/>
      <c r="OE21" s="141"/>
      <c r="OF21" s="141"/>
      <c r="OG21" s="141"/>
      <c r="OH21" s="141"/>
      <c r="OI21" s="141"/>
      <c r="OJ21" s="141"/>
      <c r="OK21" s="141"/>
      <c r="OL21" s="141"/>
      <c r="OM21" s="141"/>
      <c r="ON21" s="141"/>
      <c r="OO21" s="141"/>
      <c r="OP21" s="141"/>
      <c r="OQ21" s="141"/>
      <c r="OR21" s="141"/>
      <c r="OS21" s="141"/>
      <c r="OT21" s="141"/>
      <c r="OU21" s="141"/>
      <c r="OV21" s="141"/>
      <c r="OW21" s="141"/>
      <c r="OX21" s="141"/>
      <c r="OY21" s="141"/>
      <c r="OZ21" s="141"/>
      <c r="PA21" s="141"/>
      <c r="PB21" s="141"/>
      <c r="PC21" s="141"/>
      <c r="PD21" s="141"/>
      <c r="PE21" s="141"/>
      <c r="PF21" s="141"/>
      <c r="PG21" s="141"/>
      <c r="PH21" s="141"/>
      <c r="PI21" s="141"/>
      <c r="PJ21" s="141"/>
      <c r="PK21" s="141"/>
      <c r="PL21" s="141"/>
      <c r="PM21" s="141"/>
      <c r="PN21" s="141"/>
      <c r="PO21" s="141"/>
      <c r="PP21" s="141"/>
      <c r="PQ21" s="141"/>
      <c r="PR21" s="141"/>
      <c r="PS21" s="141"/>
      <c r="PT21" s="141"/>
      <c r="PU21" s="141"/>
      <c r="PV21" s="141"/>
      <c r="PW21" s="141"/>
      <c r="PX21" s="141"/>
      <c r="PY21" s="141"/>
      <c r="PZ21" s="141"/>
      <c r="QA21" s="141"/>
      <c r="QB21" s="141"/>
      <c r="QC21" s="141"/>
      <c r="QD21" s="141"/>
      <c r="QE21" s="141"/>
      <c r="QF21" s="141"/>
      <c r="QG21" s="141"/>
      <c r="QH21" s="141"/>
      <c r="QI21" s="141"/>
      <c r="QJ21" s="141"/>
      <c r="QK21" s="141"/>
      <c r="QL21" s="141"/>
      <c r="QM21" s="141"/>
      <c r="QN21" s="141"/>
      <c r="QO21" s="141"/>
      <c r="QP21" s="141"/>
      <c r="QQ21" s="141"/>
      <c r="QR21" s="141"/>
      <c r="QS21" s="141"/>
      <c r="QT21" s="141"/>
      <c r="QU21" s="141"/>
      <c r="QV21" s="141"/>
      <c r="QW21" s="141"/>
      <c r="QX21" s="141"/>
      <c r="QY21" s="141"/>
      <c r="QZ21" s="141"/>
      <c r="RA21" s="141"/>
      <c r="RB21" s="141"/>
      <c r="RC21" s="141"/>
      <c r="RD21" s="141"/>
      <c r="RE21" s="141"/>
      <c r="RF21" s="141"/>
      <c r="RG21" s="141"/>
      <c r="RH21" s="141"/>
      <c r="RI21" s="141"/>
      <c r="RJ21" s="141"/>
      <c r="RK21" s="141"/>
      <c r="RL21" s="141"/>
      <c r="RM21" s="141"/>
      <c r="RN21" s="141"/>
      <c r="RO21" s="141"/>
      <c r="RP21" s="141"/>
      <c r="RQ21" s="141"/>
      <c r="RR21" s="141"/>
      <c r="RS21" s="141"/>
      <c r="RT21" s="141"/>
      <c r="RU21" s="141"/>
      <c r="RV21" s="141"/>
      <c r="RW21" s="141"/>
      <c r="RX21" s="141"/>
      <c r="RY21" s="141"/>
      <c r="RZ21" s="141"/>
      <c r="SA21" s="141"/>
      <c r="SB21" s="141"/>
      <c r="SC21" s="141"/>
      <c r="SD21" s="141"/>
      <c r="SE21" s="141"/>
      <c r="SF21" s="141"/>
      <c r="SG21" s="141"/>
      <c r="SH21" s="141"/>
      <c r="SI21" s="141"/>
      <c r="SJ21" s="141"/>
      <c r="SK21" s="141"/>
      <c r="SL21" s="141"/>
      <c r="SM21" s="141"/>
      <c r="SN21" s="141"/>
      <c r="SO21" s="141"/>
      <c r="SP21" s="141"/>
      <c r="SQ21" s="141"/>
      <c r="SR21" s="141"/>
      <c r="SS21" s="141"/>
      <c r="ST21" s="141"/>
      <c r="SU21" s="141"/>
      <c r="SV21" s="141"/>
      <c r="SW21" s="141"/>
      <c r="SX21" s="141"/>
      <c r="SY21" s="141"/>
      <c r="SZ21" s="141"/>
      <c r="TA21" s="141"/>
      <c r="TB21" s="141"/>
      <c r="TC21" s="141"/>
      <c r="TD21" s="141"/>
      <c r="TE21" s="141"/>
      <c r="TF21" s="141"/>
      <c r="TG21" s="141"/>
      <c r="TH21" s="141"/>
      <c r="TI21" s="141"/>
      <c r="TJ21" s="141"/>
      <c r="TK21" s="141"/>
      <c r="TL21" s="141"/>
      <c r="TM21" s="141"/>
      <c r="TN21" s="141"/>
      <c r="TO21" s="141"/>
      <c r="TP21" s="141"/>
      <c r="TQ21" s="141"/>
      <c r="TR21" s="141"/>
      <c r="TS21" s="141"/>
      <c r="TT21" s="141"/>
      <c r="TU21" s="141"/>
      <c r="TV21" s="141"/>
      <c r="TW21" s="141"/>
      <c r="TX21" s="141"/>
      <c r="TY21" s="141"/>
      <c r="TZ21" s="141"/>
      <c r="UA21" s="141"/>
      <c r="UB21" s="141"/>
      <c r="UC21" s="141"/>
      <c r="UD21" s="141"/>
      <c r="UE21" s="141"/>
      <c r="UF21" s="141"/>
      <c r="UG21" s="141"/>
      <c r="UH21" s="141"/>
      <c r="UI21" s="141"/>
      <c r="UJ21" s="141"/>
      <c r="UK21" s="141"/>
      <c r="UL21" s="141"/>
      <c r="UM21" s="141"/>
      <c r="UN21" s="141"/>
      <c r="UO21" s="141"/>
      <c r="UP21" s="141"/>
      <c r="UQ21" s="141"/>
      <c r="UR21" s="141"/>
      <c r="US21" s="141"/>
      <c r="UT21" s="141"/>
      <c r="UU21" s="141"/>
      <c r="UV21" s="141"/>
      <c r="UW21" s="141"/>
      <c r="UX21" s="141"/>
      <c r="UY21" s="141"/>
      <c r="UZ21" s="141"/>
      <c r="VA21" s="141"/>
      <c r="VB21" s="141"/>
      <c r="VC21" s="141"/>
      <c r="VD21" s="141"/>
      <c r="VE21" s="141"/>
      <c r="VF21" s="141"/>
      <c r="VG21" s="141"/>
      <c r="VH21" s="141"/>
      <c r="VI21" s="141"/>
      <c r="VJ21" s="141"/>
      <c r="VK21" s="141"/>
      <c r="VL21" s="141"/>
      <c r="VM21" s="141"/>
      <c r="VN21" s="141"/>
      <c r="VO21" s="141"/>
      <c r="VP21" s="141"/>
      <c r="VQ21" s="141"/>
      <c r="VR21" s="141"/>
      <c r="VS21" s="141"/>
      <c r="VT21" s="141"/>
      <c r="VU21" s="141"/>
      <c r="VV21" s="141"/>
      <c r="VW21" s="141"/>
      <c r="VX21" s="141"/>
      <c r="VY21" s="141"/>
      <c r="VZ21" s="141"/>
      <c r="WA21" s="141"/>
      <c r="WB21" s="141"/>
      <c r="WC21" s="141"/>
      <c r="WD21" s="141"/>
      <c r="WE21" s="141"/>
      <c r="WF21" s="141"/>
      <c r="WG21" s="141"/>
      <c r="WH21" s="141"/>
      <c r="WI21" s="141"/>
      <c r="WJ21" s="141"/>
      <c r="WK21" s="141"/>
      <c r="WL21" s="141"/>
      <c r="WM21" s="141"/>
      <c r="WN21" s="141"/>
      <c r="WO21" s="141"/>
      <c r="WP21" s="141"/>
      <c r="WQ21" s="141"/>
      <c r="WR21" s="141"/>
      <c r="WS21" s="141"/>
      <c r="WT21" s="141"/>
      <c r="WU21" s="141"/>
      <c r="WV21" s="141"/>
      <c r="WW21" s="141"/>
      <c r="WX21" s="141"/>
      <c r="WY21" s="141"/>
      <c r="WZ21" s="141"/>
      <c r="XA21" s="141"/>
      <c r="XB21" s="141"/>
      <c r="XC21" s="141"/>
      <c r="XD21" s="141"/>
      <c r="XE21" s="141"/>
      <c r="XF21" s="141"/>
      <c r="XG21" s="141"/>
      <c r="XH21" s="141"/>
      <c r="XI21" s="141"/>
      <c r="XJ21" s="141"/>
      <c r="XK21" s="141"/>
      <c r="XL21" s="141"/>
      <c r="XM21" s="141"/>
      <c r="XN21" s="141"/>
      <c r="XO21" s="141"/>
      <c r="XP21" s="141"/>
      <c r="XQ21" s="141"/>
      <c r="XR21" s="141"/>
      <c r="XS21" s="141"/>
      <c r="XT21" s="141"/>
      <c r="XU21" s="141"/>
      <c r="XV21" s="141"/>
      <c r="XW21" s="141"/>
      <c r="XX21" s="141"/>
      <c r="XY21" s="141"/>
      <c r="XZ21" s="141"/>
      <c r="YA21" s="141"/>
      <c r="YB21" s="141"/>
      <c r="YC21" s="141"/>
      <c r="YD21" s="141"/>
      <c r="YE21" s="141"/>
      <c r="YF21" s="141"/>
      <c r="YG21" s="141"/>
      <c r="YH21" s="141"/>
      <c r="YI21" s="141"/>
      <c r="YJ21" s="141"/>
      <c r="YK21" s="141"/>
      <c r="YL21" s="141"/>
      <c r="YM21" s="141"/>
      <c r="YN21" s="141"/>
      <c r="YO21" s="141"/>
      <c r="YP21" s="141"/>
      <c r="YQ21" s="141"/>
      <c r="YR21" s="141"/>
      <c r="YS21" s="141"/>
      <c r="YT21" s="141"/>
      <c r="YU21" s="141"/>
      <c r="YV21" s="141"/>
      <c r="YW21" s="141"/>
      <c r="YX21" s="141"/>
      <c r="YY21" s="141"/>
      <c r="YZ21" s="141"/>
      <c r="ZA21" s="141"/>
      <c r="ZB21" s="141"/>
      <c r="ZC21" s="141"/>
      <c r="ZD21" s="141"/>
      <c r="ZE21" s="141"/>
      <c r="ZF21" s="141"/>
      <c r="ZG21" s="141"/>
      <c r="ZH21" s="141"/>
      <c r="ZI21" s="141"/>
      <c r="ZJ21" s="141"/>
      <c r="ZK21" s="141"/>
      <c r="ZL21" s="141"/>
      <c r="ZM21" s="141"/>
      <c r="ZN21" s="141"/>
      <c r="ZO21" s="141"/>
      <c r="ZP21" s="141"/>
      <c r="ZQ21" s="141"/>
      <c r="ZR21" s="141"/>
      <c r="ZS21" s="141"/>
      <c r="ZT21" s="141"/>
      <c r="ZU21" s="141"/>
      <c r="ZV21" s="141"/>
      <c r="ZW21" s="141"/>
      <c r="ZX21" s="141"/>
      <c r="ZY21" s="141"/>
      <c r="ZZ21" s="141"/>
      <c r="AAA21" s="141"/>
      <c r="AAB21" s="141"/>
      <c r="AAC21" s="141"/>
      <c r="AAD21" s="141"/>
      <c r="AAE21" s="141"/>
      <c r="AAF21" s="141"/>
      <c r="AAG21" s="141"/>
      <c r="AAH21" s="141"/>
      <c r="AAI21" s="141"/>
      <c r="AAJ21" s="141"/>
      <c r="AAK21" s="141"/>
      <c r="AAL21" s="141"/>
      <c r="AAM21" s="141"/>
      <c r="AAN21" s="141"/>
      <c r="AAO21" s="141"/>
      <c r="AAP21" s="141"/>
      <c r="AAQ21" s="141"/>
      <c r="AAR21" s="141"/>
      <c r="AAS21" s="141"/>
      <c r="AAT21" s="141"/>
      <c r="AAU21" s="141"/>
      <c r="AAV21" s="141"/>
      <c r="AAW21" s="141"/>
      <c r="AAX21" s="141"/>
      <c r="AAY21" s="141"/>
      <c r="AAZ21" s="141"/>
      <c r="ABA21" s="141"/>
      <c r="ABB21" s="141"/>
      <c r="ABC21" s="141"/>
      <c r="ABD21" s="141"/>
      <c r="ABE21" s="141"/>
      <c r="ABF21" s="141"/>
      <c r="ABG21" s="141"/>
      <c r="ABH21" s="141"/>
      <c r="ABI21" s="141"/>
      <c r="ABJ21" s="141"/>
      <c r="ABK21" s="141"/>
      <c r="ABL21" s="141"/>
      <c r="ABM21" s="141"/>
      <c r="ABN21" s="141"/>
      <c r="ABO21" s="141"/>
      <c r="ABP21" s="141"/>
      <c r="ABQ21" s="141"/>
      <c r="ABR21" s="141"/>
      <c r="ABS21" s="141"/>
      <c r="ABT21" s="141"/>
      <c r="ABU21" s="141"/>
      <c r="ABV21" s="141"/>
      <c r="ABW21" s="141"/>
      <c r="ABX21" s="141"/>
      <c r="ABY21" s="141"/>
      <c r="ABZ21" s="141"/>
      <c r="ACA21" s="141"/>
      <c r="ACB21" s="141"/>
      <c r="ACC21" s="141"/>
      <c r="ACD21" s="141"/>
      <c r="ACE21" s="141"/>
      <c r="ACF21" s="141"/>
      <c r="ACG21" s="141"/>
      <c r="ACH21" s="141"/>
      <c r="ACI21" s="141"/>
      <c r="ACJ21" s="141"/>
      <c r="ACK21" s="141"/>
      <c r="ACL21" s="141"/>
      <c r="ACM21" s="141"/>
      <c r="ACN21" s="141"/>
      <c r="ACO21" s="141"/>
      <c r="ACP21" s="141"/>
      <c r="ACQ21" s="141"/>
      <c r="ACR21" s="141"/>
      <c r="ACS21" s="141"/>
      <c r="ACT21" s="141"/>
      <c r="ACU21" s="141"/>
      <c r="ACV21" s="141"/>
      <c r="ACW21" s="141"/>
      <c r="ACX21" s="141"/>
      <c r="ACY21" s="141"/>
      <c r="ACZ21" s="141"/>
      <c r="ADA21" s="141"/>
      <c r="ADB21" s="141"/>
      <c r="ADC21" s="141"/>
      <c r="ADD21" s="141"/>
      <c r="ADE21" s="141"/>
      <c r="ADF21" s="141"/>
      <c r="ADG21" s="141"/>
      <c r="ADH21" s="141"/>
      <c r="ADI21" s="141"/>
      <c r="ADJ21" s="141"/>
      <c r="ADK21" s="141"/>
      <c r="ADL21" s="141"/>
      <c r="ADM21" s="141"/>
      <c r="ADN21" s="141"/>
      <c r="ADO21" s="141"/>
      <c r="ADP21" s="141"/>
      <c r="ADQ21" s="141"/>
      <c r="ADR21" s="141"/>
      <c r="ADS21" s="141"/>
      <c r="ADT21" s="141"/>
      <c r="ADU21" s="141"/>
      <c r="ADV21" s="141"/>
      <c r="ADW21" s="141"/>
      <c r="ADX21" s="141"/>
      <c r="ADY21" s="141"/>
      <c r="ADZ21" s="141"/>
      <c r="AEA21" s="141"/>
      <c r="AEB21" s="141"/>
      <c r="AEC21" s="141"/>
      <c r="AED21" s="141"/>
      <c r="AEE21" s="141"/>
      <c r="AEF21" s="141"/>
      <c r="AEG21" s="141"/>
      <c r="AEH21" s="141"/>
      <c r="AEI21" s="141"/>
      <c r="AEJ21" s="141"/>
      <c r="AEK21" s="141"/>
      <c r="AEL21" s="141"/>
      <c r="AEM21" s="141"/>
      <c r="AEN21" s="141"/>
      <c r="AEO21" s="141"/>
      <c r="AEP21" s="141"/>
      <c r="AEQ21" s="141"/>
      <c r="AER21" s="141"/>
      <c r="AES21" s="141"/>
      <c r="AET21" s="141"/>
      <c r="AEU21" s="141"/>
      <c r="AEV21" s="141"/>
      <c r="AEW21" s="141"/>
      <c r="AEX21" s="141"/>
      <c r="AEY21" s="141"/>
      <c r="AEZ21" s="141"/>
      <c r="AFA21" s="141"/>
      <c r="AFB21" s="141"/>
      <c r="AFC21" s="141"/>
      <c r="AFD21" s="141"/>
      <c r="AFE21" s="141"/>
      <c r="AFF21" s="141"/>
      <c r="AFG21" s="141"/>
      <c r="AFH21" s="141"/>
      <c r="AFI21" s="141"/>
      <c r="AFJ21" s="141"/>
      <c r="AFK21" s="141"/>
      <c r="AFL21" s="141"/>
      <c r="AFM21" s="141"/>
      <c r="AFN21" s="141"/>
      <c r="AFO21" s="141"/>
      <c r="AFP21" s="141"/>
      <c r="AFQ21" s="141"/>
      <c r="AFR21" s="141"/>
      <c r="AFS21" s="141"/>
      <c r="AFT21" s="141"/>
      <c r="AFU21" s="141"/>
      <c r="AFV21" s="141"/>
      <c r="AFW21" s="141"/>
      <c r="AFX21" s="141"/>
      <c r="AFY21" s="141"/>
      <c r="AFZ21" s="141"/>
      <c r="AGA21" s="141"/>
      <c r="AGB21" s="141"/>
      <c r="AGC21" s="141"/>
      <c r="AGD21" s="141"/>
      <c r="AGE21" s="141"/>
      <c r="AGF21" s="141"/>
      <c r="AGG21" s="141"/>
      <c r="AGH21" s="141"/>
      <c r="AGI21" s="141"/>
      <c r="AGJ21" s="141"/>
      <c r="AGK21" s="141"/>
      <c r="AGL21" s="141"/>
      <c r="AGM21" s="141"/>
      <c r="AGN21" s="141"/>
      <c r="AGO21" s="141"/>
      <c r="AGP21" s="141"/>
      <c r="AGQ21" s="141"/>
      <c r="AGR21" s="141"/>
      <c r="AGS21" s="141"/>
      <c r="AGT21" s="141"/>
      <c r="AGU21" s="141"/>
      <c r="AGV21" s="141"/>
      <c r="AGW21" s="141"/>
      <c r="AGX21" s="141"/>
      <c r="AGY21" s="141"/>
      <c r="AGZ21" s="141"/>
      <c r="AHA21" s="141"/>
      <c r="AHB21" s="141"/>
      <c r="AHC21" s="141"/>
      <c r="AHD21" s="141"/>
      <c r="AHE21" s="141"/>
      <c r="AHF21" s="141"/>
      <c r="AHG21" s="141"/>
      <c r="AHH21" s="141"/>
      <c r="AHI21" s="141"/>
      <c r="AHJ21" s="141"/>
      <c r="AHK21" s="141"/>
      <c r="AHL21" s="141"/>
      <c r="AHM21" s="141"/>
      <c r="AHN21" s="141"/>
      <c r="AHO21" s="141"/>
      <c r="AHP21" s="141"/>
      <c r="AHQ21" s="141"/>
      <c r="AHR21" s="141"/>
      <c r="AHS21" s="141"/>
      <c r="AHT21" s="141"/>
      <c r="AHU21" s="141"/>
      <c r="AHV21" s="141"/>
      <c r="AHW21" s="141"/>
      <c r="AHX21" s="141"/>
      <c r="AHY21" s="141"/>
      <c r="AHZ21" s="141"/>
      <c r="AIA21" s="141"/>
      <c r="AIB21" s="141"/>
      <c r="AIC21" s="141"/>
      <c r="AID21" s="141"/>
      <c r="AIE21" s="141"/>
      <c r="AIF21" s="141"/>
      <c r="AIG21" s="141"/>
      <c r="AIH21" s="141"/>
      <c r="AII21" s="141"/>
      <c r="AIJ21" s="141"/>
      <c r="AIK21" s="141"/>
      <c r="AIL21" s="141"/>
      <c r="AIM21" s="141"/>
      <c r="AIN21" s="141"/>
      <c r="AIO21" s="141"/>
      <c r="AIP21" s="141"/>
      <c r="AIQ21" s="141"/>
      <c r="AIR21" s="141"/>
      <c r="AIS21" s="141"/>
      <c r="AIT21" s="141"/>
      <c r="AIU21" s="141"/>
      <c r="AIV21" s="141"/>
      <c r="AIW21" s="141"/>
      <c r="AIX21" s="141"/>
      <c r="AIY21" s="141"/>
      <c r="AIZ21" s="141"/>
      <c r="AJA21" s="141"/>
      <c r="AJB21" s="141"/>
      <c r="AJC21" s="141"/>
      <c r="AJD21" s="141"/>
      <c r="AJE21" s="141"/>
      <c r="AJF21" s="141"/>
      <c r="AJG21" s="141"/>
      <c r="AJH21" s="141"/>
      <c r="AJI21" s="141"/>
    </row>
    <row r="22" spans="1:945" s="148" customFormat="1" ht="14.25" x14ac:dyDescent="0.25">
      <c r="A22" s="149" t="s">
        <v>72</v>
      </c>
      <c r="B22" s="149">
        <v>88278</v>
      </c>
      <c r="C22" s="149"/>
      <c r="D22" s="154" t="s">
        <v>95</v>
      </c>
      <c r="E22" s="149" t="s">
        <v>75</v>
      </c>
      <c r="F22" s="155">
        <v>0.55459999999999998</v>
      </c>
      <c r="G22" s="156">
        <v>30.19</v>
      </c>
      <c r="H22" s="155"/>
      <c r="I22" s="156"/>
      <c r="J22" s="156">
        <f>ROUND(F22*G22,2)</f>
        <v>16.739999999999998</v>
      </c>
      <c r="K22" s="156"/>
      <c r="L22" s="157"/>
      <c r="M22" s="157"/>
      <c r="N22" s="157"/>
      <c r="O22" s="157"/>
      <c r="P22" s="157"/>
      <c r="R22" s="71">
        <f>(I22+J22)*H21*(1+$O$5)</f>
        <v>5238.6628224679816</v>
      </c>
      <c r="S22" s="71"/>
      <c r="T22" s="71"/>
    </row>
    <row r="23" spans="1:945" s="148" customFormat="1" ht="14.25" x14ac:dyDescent="0.25">
      <c r="A23" s="149" t="s">
        <v>72</v>
      </c>
      <c r="B23" s="149">
        <v>88316</v>
      </c>
      <c r="C23" s="149"/>
      <c r="D23" s="154" t="s">
        <v>78</v>
      </c>
      <c r="E23" s="149" t="s">
        <v>75</v>
      </c>
      <c r="F23" s="164">
        <v>0.10584</v>
      </c>
      <c r="G23" s="156">
        <v>26.8</v>
      </c>
      <c r="H23" s="164"/>
      <c r="I23" s="156"/>
      <c r="J23" s="156">
        <f>ROUND(F23*G23,2)</f>
        <v>2.84</v>
      </c>
      <c r="K23" s="156"/>
      <c r="L23" s="157"/>
      <c r="M23" s="157"/>
      <c r="N23" s="157"/>
      <c r="O23" s="157"/>
      <c r="P23" s="157"/>
      <c r="R23" s="71">
        <f>(I23+J23)*H21*(1+$O$5)</f>
        <v>888.75761145812828</v>
      </c>
      <c r="S23" s="71"/>
      <c r="T23" s="71"/>
    </row>
    <row r="24" spans="1:945" s="49" customFormat="1" ht="33.75" x14ac:dyDescent="0.2">
      <c r="A24" s="149" t="s">
        <v>72</v>
      </c>
      <c r="B24" s="149">
        <v>100251</v>
      </c>
      <c r="C24" s="149"/>
      <c r="D24" s="154" t="s">
        <v>116</v>
      </c>
      <c r="E24" s="149" t="s">
        <v>75</v>
      </c>
      <c r="F24" s="155">
        <v>0.14799999999999999</v>
      </c>
      <c r="G24" s="156">
        <v>16.45</v>
      </c>
      <c r="H24" s="155"/>
      <c r="I24" s="156"/>
      <c r="J24" s="156">
        <f>ROUND(F24*G24,2)</f>
        <v>2.4300000000000002</v>
      </c>
      <c r="K24" s="156"/>
      <c r="L24" s="157"/>
      <c r="M24" s="157"/>
      <c r="N24" s="157"/>
      <c r="O24" s="157"/>
      <c r="P24" s="157"/>
      <c r="Q24" s="148"/>
      <c r="R24" s="71">
        <f>(I24+J24)*H21*(1+$O$5)</f>
        <v>760.45105487438434</v>
      </c>
      <c r="S24" s="71"/>
      <c r="T24" s="71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48"/>
      <c r="BK24" s="148"/>
      <c r="BL24" s="148"/>
      <c r="BM24" s="148"/>
      <c r="BN24" s="148"/>
      <c r="BO24" s="148"/>
      <c r="BP24" s="148"/>
      <c r="BQ24" s="148"/>
      <c r="BR24" s="148"/>
      <c r="BS24" s="148"/>
      <c r="BT24" s="148"/>
      <c r="BU24" s="148"/>
      <c r="BV24" s="148"/>
      <c r="BW24" s="148"/>
      <c r="BX24" s="148"/>
      <c r="BY24" s="148"/>
      <c r="BZ24" s="148"/>
      <c r="CA24" s="148"/>
      <c r="CB24" s="148"/>
      <c r="CC24" s="148"/>
      <c r="CD24" s="148"/>
      <c r="CE24" s="148"/>
      <c r="CF24" s="148"/>
      <c r="CG24" s="148"/>
      <c r="CH24" s="148"/>
      <c r="CI24" s="148"/>
      <c r="CJ24" s="148"/>
      <c r="CK24" s="148"/>
      <c r="CL24" s="148"/>
      <c r="CM24" s="148"/>
      <c r="CN24" s="148"/>
      <c r="CO24" s="148"/>
      <c r="CP24" s="148"/>
      <c r="CQ24" s="148"/>
      <c r="CR24" s="148"/>
      <c r="CS24" s="148"/>
      <c r="CT24" s="148"/>
      <c r="CU24" s="148"/>
      <c r="CV24" s="148"/>
      <c r="CW24" s="148"/>
      <c r="CX24" s="148"/>
      <c r="CY24" s="148"/>
      <c r="CZ24" s="148"/>
      <c r="DA24" s="148"/>
      <c r="DB24" s="148"/>
      <c r="DC24" s="148"/>
      <c r="DD24" s="148"/>
      <c r="DE24" s="148"/>
      <c r="DF24" s="148"/>
      <c r="DG24" s="148"/>
      <c r="DH24" s="148"/>
      <c r="DI24" s="148"/>
      <c r="DJ24" s="148"/>
      <c r="DK24" s="148"/>
      <c r="DL24" s="148"/>
      <c r="DM24" s="148"/>
      <c r="DN24" s="148"/>
      <c r="DO24" s="148"/>
      <c r="DP24" s="148"/>
      <c r="DQ24" s="148"/>
      <c r="DR24" s="148"/>
      <c r="DS24" s="148"/>
      <c r="DT24" s="148"/>
      <c r="DU24" s="148"/>
      <c r="DV24" s="148"/>
      <c r="DW24" s="148"/>
      <c r="DX24" s="148"/>
      <c r="DY24" s="148"/>
      <c r="DZ24" s="148"/>
      <c r="EA24" s="148"/>
      <c r="EB24" s="148"/>
      <c r="EC24" s="148"/>
      <c r="ED24" s="148"/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8"/>
      <c r="EP24" s="148"/>
      <c r="EQ24" s="148"/>
      <c r="ER24" s="148"/>
      <c r="ES24" s="148"/>
      <c r="ET24" s="148"/>
      <c r="EU24" s="148"/>
      <c r="EV24" s="148"/>
      <c r="EW24" s="148"/>
      <c r="EX24" s="148"/>
      <c r="EY24" s="148"/>
      <c r="EZ24" s="148"/>
      <c r="FA24" s="148"/>
      <c r="FB24" s="148"/>
      <c r="FC24" s="148"/>
      <c r="FD24" s="148"/>
      <c r="FE24" s="148"/>
      <c r="FF24" s="148"/>
      <c r="FG24" s="148"/>
      <c r="FH24" s="148"/>
      <c r="FI24" s="148"/>
      <c r="FJ24" s="148"/>
      <c r="FK24" s="148"/>
      <c r="FL24" s="148"/>
      <c r="FM24" s="148"/>
      <c r="FN24" s="148"/>
      <c r="FO24" s="148"/>
      <c r="FP24" s="148"/>
      <c r="FQ24" s="148"/>
      <c r="FR24" s="148"/>
      <c r="FS24" s="148"/>
      <c r="FT24" s="148"/>
      <c r="FU24" s="148"/>
      <c r="FV24" s="148"/>
      <c r="FW24" s="148"/>
      <c r="FX24" s="148"/>
      <c r="FY24" s="148"/>
      <c r="FZ24" s="148"/>
      <c r="GA24" s="148"/>
      <c r="GB24" s="148"/>
      <c r="GC24" s="148"/>
      <c r="GD24" s="148"/>
      <c r="GE24" s="148"/>
      <c r="GF24" s="148"/>
      <c r="GG24" s="148"/>
      <c r="GH24" s="148"/>
      <c r="GI24" s="148"/>
      <c r="GJ24" s="148"/>
      <c r="GK24" s="148"/>
      <c r="GL24" s="148"/>
      <c r="GM24" s="148"/>
      <c r="GN24" s="148"/>
      <c r="GO24" s="148"/>
      <c r="GP24" s="148"/>
      <c r="GQ24" s="148"/>
      <c r="GR24" s="148"/>
      <c r="GS24" s="148"/>
      <c r="GT24" s="148"/>
      <c r="GU24" s="148"/>
      <c r="GV24" s="148"/>
      <c r="GW24" s="148"/>
      <c r="GX24" s="148"/>
      <c r="GY24" s="148"/>
      <c r="GZ24" s="148"/>
      <c r="HA24" s="148"/>
      <c r="HB24" s="148"/>
      <c r="HC24" s="148"/>
      <c r="HD24" s="148"/>
      <c r="HE24" s="148"/>
      <c r="HF24" s="148"/>
      <c r="HG24" s="148"/>
      <c r="HH24" s="148"/>
      <c r="HI24" s="148"/>
      <c r="HJ24" s="148"/>
      <c r="HK24" s="148"/>
      <c r="HL24" s="148"/>
      <c r="HM24" s="148"/>
      <c r="HN24" s="148"/>
      <c r="HO24" s="148"/>
      <c r="HP24" s="148"/>
      <c r="HQ24" s="148"/>
      <c r="HR24" s="148"/>
      <c r="HS24" s="148"/>
      <c r="HT24" s="148"/>
      <c r="HU24" s="148"/>
      <c r="HV24" s="148"/>
      <c r="HW24" s="148"/>
      <c r="HX24" s="148"/>
      <c r="HY24" s="148"/>
      <c r="HZ24" s="148"/>
      <c r="IA24" s="148"/>
      <c r="IB24" s="148"/>
      <c r="IC24" s="148"/>
      <c r="ID24" s="148"/>
      <c r="IE24" s="148"/>
      <c r="IF24" s="148"/>
      <c r="IG24" s="148"/>
      <c r="IH24" s="148"/>
      <c r="II24" s="148"/>
      <c r="IJ24" s="148"/>
      <c r="IK24" s="148"/>
      <c r="IL24" s="148"/>
      <c r="IM24" s="148"/>
      <c r="IN24" s="148"/>
      <c r="IO24" s="148"/>
      <c r="IP24" s="148"/>
      <c r="IQ24" s="148"/>
      <c r="IR24" s="148"/>
      <c r="IS24" s="148"/>
      <c r="IT24" s="148"/>
      <c r="IU24" s="148"/>
      <c r="IV24" s="148"/>
      <c r="IW24" s="148"/>
      <c r="IX24" s="148"/>
      <c r="IY24" s="148"/>
      <c r="IZ24" s="148"/>
      <c r="JA24" s="148"/>
      <c r="JB24" s="148"/>
      <c r="JC24" s="148"/>
      <c r="JD24" s="148"/>
      <c r="JE24" s="148"/>
      <c r="JF24" s="148"/>
      <c r="JG24" s="148"/>
      <c r="JH24" s="148"/>
      <c r="JI24" s="148"/>
      <c r="JJ24" s="148"/>
      <c r="JK24" s="148"/>
      <c r="JL24" s="148"/>
      <c r="JM24" s="148"/>
      <c r="JN24" s="148"/>
      <c r="JO24" s="148"/>
      <c r="JP24" s="148"/>
      <c r="JQ24" s="148"/>
      <c r="JR24" s="148"/>
      <c r="JS24" s="148"/>
      <c r="JT24" s="148"/>
      <c r="JU24" s="148"/>
      <c r="JV24" s="148"/>
      <c r="JW24" s="148"/>
      <c r="JX24" s="148"/>
      <c r="JY24" s="148"/>
      <c r="JZ24" s="148"/>
      <c r="KA24" s="148"/>
      <c r="KB24" s="148"/>
      <c r="KC24" s="148"/>
      <c r="KD24" s="148"/>
      <c r="KE24" s="148"/>
      <c r="KF24" s="148"/>
      <c r="KG24" s="148"/>
      <c r="KH24" s="148"/>
      <c r="KI24" s="148"/>
      <c r="KJ24" s="148"/>
      <c r="KK24" s="148"/>
      <c r="KL24" s="148"/>
      <c r="KM24" s="148"/>
      <c r="KN24" s="148"/>
      <c r="KO24" s="148"/>
      <c r="KP24" s="148"/>
      <c r="KQ24" s="148"/>
      <c r="KR24" s="148"/>
      <c r="KS24" s="148"/>
      <c r="KT24" s="148"/>
      <c r="KU24" s="148"/>
      <c r="KV24" s="148"/>
      <c r="KW24" s="148"/>
      <c r="KX24" s="148"/>
      <c r="KY24" s="148"/>
      <c r="KZ24" s="148"/>
      <c r="LA24" s="148"/>
      <c r="LB24" s="148"/>
      <c r="LC24" s="148"/>
      <c r="LD24" s="148"/>
      <c r="LE24" s="148"/>
      <c r="LF24" s="148"/>
      <c r="LG24" s="148"/>
      <c r="LH24" s="148"/>
      <c r="LI24" s="148"/>
      <c r="LJ24" s="148"/>
      <c r="LK24" s="148"/>
      <c r="LL24" s="148"/>
      <c r="LM24" s="148"/>
      <c r="LN24" s="148"/>
      <c r="LO24" s="148"/>
      <c r="LP24" s="148"/>
      <c r="LQ24" s="148"/>
      <c r="LR24" s="148"/>
      <c r="LS24" s="148"/>
      <c r="LT24" s="148"/>
      <c r="LU24" s="148"/>
      <c r="LV24" s="148"/>
      <c r="LW24" s="148"/>
      <c r="LX24" s="148"/>
      <c r="LY24" s="148"/>
      <c r="LZ24" s="148"/>
      <c r="MA24" s="148"/>
      <c r="MB24" s="148"/>
      <c r="MC24" s="148"/>
      <c r="MD24" s="148"/>
      <c r="ME24" s="148"/>
      <c r="MF24" s="148"/>
      <c r="MG24" s="148"/>
      <c r="MH24" s="148"/>
      <c r="MI24" s="148"/>
      <c r="MJ24" s="148"/>
      <c r="MK24" s="148"/>
      <c r="ML24" s="148"/>
      <c r="MM24" s="148"/>
      <c r="MN24" s="148"/>
      <c r="MO24" s="148"/>
      <c r="MP24" s="148"/>
      <c r="MQ24" s="148"/>
      <c r="MR24" s="148"/>
      <c r="MS24" s="148"/>
      <c r="MT24" s="148"/>
      <c r="MU24" s="148"/>
      <c r="MV24" s="148"/>
      <c r="MW24" s="148"/>
      <c r="MX24" s="148"/>
      <c r="MY24" s="148"/>
      <c r="MZ24" s="148"/>
      <c r="NA24" s="148"/>
      <c r="NB24" s="148"/>
      <c r="NC24" s="148"/>
      <c r="ND24" s="148"/>
      <c r="NE24" s="148"/>
      <c r="NF24" s="148"/>
      <c r="NG24" s="148"/>
      <c r="NH24" s="148"/>
      <c r="NI24" s="148"/>
      <c r="NJ24" s="148"/>
      <c r="NK24" s="148"/>
      <c r="NL24" s="148"/>
      <c r="NM24" s="148"/>
      <c r="NN24" s="148"/>
      <c r="NO24" s="148"/>
      <c r="NP24" s="148"/>
      <c r="NQ24" s="148"/>
      <c r="NR24" s="148"/>
      <c r="NS24" s="148"/>
      <c r="NT24" s="148"/>
      <c r="NU24" s="148"/>
      <c r="NV24" s="148"/>
      <c r="NW24" s="148"/>
      <c r="NX24" s="148"/>
      <c r="NY24" s="148"/>
      <c r="NZ24" s="148"/>
      <c r="OA24" s="148"/>
      <c r="OB24" s="148"/>
      <c r="OC24" s="148"/>
      <c r="OD24" s="148"/>
      <c r="OE24" s="148"/>
      <c r="OF24" s="148"/>
      <c r="OG24" s="148"/>
      <c r="OH24" s="148"/>
      <c r="OI24" s="148"/>
      <c r="OJ24" s="148"/>
      <c r="OK24" s="148"/>
      <c r="OL24" s="148"/>
      <c r="OM24" s="148"/>
      <c r="ON24" s="148"/>
      <c r="OO24" s="148"/>
      <c r="OP24" s="148"/>
      <c r="OQ24" s="148"/>
      <c r="OR24" s="148"/>
      <c r="OS24" s="148"/>
      <c r="OT24" s="148"/>
      <c r="OU24" s="148"/>
      <c r="OV24" s="148"/>
      <c r="OW24" s="148"/>
      <c r="OX24" s="148"/>
      <c r="OY24" s="148"/>
      <c r="OZ24" s="148"/>
      <c r="PA24" s="148"/>
      <c r="PB24" s="148"/>
      <c r="PC24" s="148"/>
      <c r="PD24" s="148"/>
      <c r="PE24" s="148"/>
      <c r="PF24" s="148"/>
      <c r="PG24" s="148"/>
      <c r="PH24" s="148"/>
      <c r="PI24" s="148"/>
      <c r="PJ24" s="148"/>
      <c r="PK24" s="148"/>
      <c r="PL24" s="148"/>
      <c r="PM24" s="148"/>
      <c r="PN24" s="148"/>
      <c r="PO24" s="148"/>
      <c r="PP24" s="148"/>
      <c r="PQ24" s="148"/>
      <c r="PR24" s="148"/>
      <c r="PS24" s="148"/>
      <c r="PT24" s="148"/>
      <c r="PU24" s="148"/>
      <c r="PV24" s="148"/>
      <c r="PW24" s="148"/>
      <c r="PX24" s="148"/>
      <c r="PY24" s="148"/>
      <c r="PZ24" s="148"/>
      <c r="QA24" s="148"/>
      <c r="QB24" s="148"/>
      <c r="QC24" s="148"/>
      <c r="QD24" s="148"/>
      <c r="QE24" s="148"/>
      <c r="QF24" s="148"/>
      <c r="QG24" s="148"/>
      <c r="QH24" s="148"/>
      <c r="QI24" s="148"/>
      <c r="QJ24" s="148"/>
      <c r="QK24" s="148"/>
      <c r="QL24" s="148"/>
      <c r="QM24" s="148"/>
      <c r="QN24" s="148"/>
      <c r="QO24" s="148"/>
      <c r="QP24" s="148"/>
      <c r="QQ24" s="148"/>
      <c r="QR24" s="148"/>
      <c r="QS24" s="148"/>
      <c r="QT24" s="148"/>
      <c r="QU24" s="148"/>
      <c r="QV24" s="148"/>
      <c r="QW24" s="148"/>
      <c r="QX24" s="148"/>
      <c r="QY24" s="148"/>
      <c r="QZ24" s="148"/>
      <c r="RA24" s="148"/>
      <c r="RB24" s="148"/>
      <c r="RC24" s="148"/>
      <c r="RD24" s="148"/>
      <c r="RE24" s="148"/>
      <c r="RF24" s="148"/>
      <c r="RG24" s="148"/>
      <c r="RH24" s="148"/>
      <c r="RI24" s="148"/>
      <c r="RJ24" s="148"/>
      <c r="RK24" s="148"/>
      <c r="RL24" s="148"/>
      <c r="RM24" s="148"/>
      <c r="RN24" s="148"/>
      <c r="RO24" s="148"/>
      <c r="RP24" s="148"/>
      <c r="RQ24" s="148"/>
      <c r="RR24" s="148"/>
      <c r="RS24" s="148"/>
      <c r="RT24" s="148"/>
      <c r="RU24" s="148"/>
      <c r="RV24" s="148"/>
      <c r="RW24" s="148"/>
      <c r="RX24" s="148"/>
      <c r="RY24" s="148"/>
      <c r="RZ24" s="148"/>
      <c r="SA24" s="148"/>
      <c r="SB24" s="148"/>
      <c r="SC24" s="148"/>
      <c r="SD24" s="148"/>
      <c r="SE24" s="148"/>
      <c r="SF24" s="148"/>
      <c r="SG24" s="148"/>
      <c r="SH24" s="148"/>
      <c r="SI24" s="148"/>
      <c r="SJ24" s="148"/>
      <c r="SK24" s="148"/>
      <c r="SL24" s="148"/>
      <c r="SM24" s="148"/>
      <c r="SN24" s="148"/>
      <c r="SO24" s="148"/>
      <c r="SP24" s="148"/>
      <c r="SQ24" s="148"/>
      <c r="SR24" s="148"/>
      <c r="SS24" s="148"/>
      <c r="ST24" s="148"/>
      <c r="SU24" s="148"/>
      <c r="SV24" s="148"/>
      <c r="SW24" s="148"/>
      <c r="SX24" s="148"/>
      <c r="SY24" s="148"/>
      <c r="SZ24" s="148"/>
      <c r="TA24" s="148"/>
      <c r="TB24" s="148"/>
      <c r="TC24" s="148"/>
      <c r="TD24" s="148"/>
      <c r="TE24" s="148"/>
      <c r="TF24" s="148"/>
      <c r="TG24" s="148"/>
      <c r="TH24" s="148"/>
      <c r="TI24" s="148"/>
      <c r="TJ24" s="148"/>
      <c r="TK24" s="148"/>
      <c r="TL24" s="148"/>
      <c r="TM24" s="148"/>
      <c r="TN24" s="148"/>
      <c r="TO24" s="148"/>
      <c r="TP24" s="148"/>
      <c r="TQ24" s="148"/>
      <c r="TR24" s="148"/>
      <c r="TS24" s="148"/>
      <c r="TT24" s="148"/>
      <c r="TU24" s="148"/>
      <c r="TV24" s="148"/>
      <c r="TW24" s="148"/>
      <c r="TX24" s="148"/>
      <c r="TY24" s="148"/>
      <c r="TZ24" s="148"/>
      <c r="UA24" s="148"/>
      <c r="UB24" s="148"/>
      <c r="UC24" s="148"/>
      <c r="UD24" s="148"/>
      <c r="UE24" s="148"/>
      <c r="UF24" s="148"/>
      <c r="UG24" s="148"/>
      <c r="UH24" s="148"/>
      <c r="UI24" s="148"/>
      <c r="UJ24" s="148"/>
      <c r="UK24" s="148"/>
      <c r="UL24" s="148"/>
      <c r="UM24" s="148"/>
      <c r="UN24" s="148"/>
      <c r="UO24" s="148"/>
      <c r="UP24" s="148"/>
      <c r="UQ24" s="148"/>
      <c r="UR24" s="148"/>
      <c r="US24" s="148"/>
      <c r="UT24" s="148"/>
      <c r="UU24" s="148"/>
      <c r="UV24" s="148"/>
      <c r="UW24" s="148"/>
      <c r="UX24" s="148"/>
      <c r="UY24" s="148"/>
      <c r="UZ24" s="148"/>
      <c r="VA24" s="148"/>
      <c r="VB24" s="148"/>
      <c r="VC24" s="148"/>
      <c r="VD24" s="148"/>
      <c r="VE24" s="148"/>
      <c r="VF24" s="148"/>
      <c r="VG24" s="148"/>
      <c r="VH24" s="148"/>
      <c r="VI24" s="148"/>
      <c r="VJ24" s="148"/>
      <c r="VK24" s="148"/>
      <c r="VL24" s="148"/>
      <c r="VM24" s="148"/>
      <c r="VN24" s="148"/>
      <c r="VO24" s="148"/>
      <c r="VP24" s="148"/>
      <c r="VQ24" s="148"/>
      <c r="VR24" s="148"/>
      <c r="VS24" s="148"/>
      <c r="VT24" s="148"/>
      <c r="VU24" s="148"/>
      <c r="VV24" s="148"/>
      <c r="VW24" s="148"/>
      <c r="VX24" s="148"/>
      <c r="VY24" s="148"/>
      <c r="VZ24" s="148"/>
      <c r="WA24" s="148"/>
      <c r="WB24" s="148"/>
      <c r="WC24" s="148"/>
      <c r="WD24" s="148"/>
      <c r="WE24" s="148"/>
      <c r="WF24" s="148"/>
      <c r="WG24" s="148"/>
      <c r="WH24" s="148"/>
      <c r="WI24" s="148"/>
      <c r="WJ24" s="148"/>
      <c r="WK24" s="148"/>
      <c r="WL24" s="148"/>
      <c r="WM24" s="148"/>
      <c r="WN24" s="148"/>
      <c r="WO24" s="148"/>
      <c r="WP24" s="148"/>
      <c r="WQ24" s="148"/>
      <c r="WR24" s="148"/>
      <c r="WS24" s="148"/>
      <c r="WT24" s="148"/>
      <c r="WU24" s="148"/>
      <c r="WV24" s="148"/>
      <c r="WW24" s="148"/>
      <c r="WX24" s="148"/>
      <c r="WY24" s="148"/>
      <c r="WZ24" s="148"/>
      <c r="XA24" s="148"/>
      <c r="XB24" s="148"/>
      <c r="XC24" s="148"/>
      <c r="XD24" s="148"/>
      <c r="XE24" s="148"/>
      <c r="XF24" s="148"/>
      <c r="XG24" s="148"/>
      <c r="XH24" s="148"/>
      <c r="XI24" s="148"/>
      <c r="XJ24" s="148"/>
      <c r="XK24" s="148"/>
      <c r="XL24" s="148"/>
      <c r="XM24" s="148"/>
      <c r="XN24" s="148"/>
      <c r="XO24" s="148"/>
      <c r="XP24" s="148"/>
      <c r="XQ24" s="148"/>
      <c r="XR24" s="148"/>
      <c r="XS24" s="148"/>
      <c r="XT24" s="148"/>
      <c r="XU24" s="148"/>
      <c r="XV24" s="148"/>
      <c r="XW24" s="148"/>
      <c r="XX24" s="148"/>
      <c r="XY24" s="148"/>
      <c r="XZ24" s="148"/>
      <c r="YA24" s="148"/>
      <c r="YB24" s="148"/>
      <c r="YC24" s="148"/>
      <c r="YD24" s="148"/>
      <c r="YE24" s="148"/>
      <c r="YF24" s="148"/>
      <c r="YG24" s="148"/>
      <c r="YH24" s="148"/>
      <c r="YI24" s="148"/>
      <c r="YJ24" s="148"/>
      <c r="YK24" s="148"/>
      <c r="YL24" s="148"/>
      <c r="YM24" s="148"/>
      <c r="YN24" s="148"/>
      <c r="YO24" s="148"/>
      <c r="YP24" s="148"/>
      <c r="YQ24" s="148"/>
      <c r="YR24" s="148"/>
      <c r="YS24" s="148"/>
      <c r="YT24" s="148"/>
      <c r="YU24" s="148"/>
      <c r="YV24" s="148"/>
      <c r="YW24" s="148"/>
      <c r="YX24" s="148"/>
      <c r="YY24" s="148"/>
      <c r="YZ24" s="148"/>
      <c r="ZA24" s="148"/>
      <c r="ZB24" s="148"/>
      <c r="ZC24" s="148"/>
      <c r="ZD24" s="148"/>
      <c r="ZE24" s="148"/>
      <c r="ZF24" s="148"/>
      <c r="ZG24" s="148"/>
      <c r="ZH24" s="148"/>
      <c r="ZI24" s="148"/>
      <c r="ZJ24" s="148"/>
      <c r="ZK24" s="148"/>
      <c r="ZL24" s="148"/>
      <c r="ZM24" s="148"/>
      <c r="ZN24" s="148"/>
      <c r="ZO24" s="148"/>
      <c r="ZP24" s="148"/>
      <c r="ZQ24" s="148"/>
      <c r="ZR24" s="148"/>
      <c r="ZS24" s="148"/>
      <c r="ZT24" s="148"/>
      <c r="ZU24" s="148"/>
      <c r="ZV24" s="148"/>
      <c r="ZW24" s="148"/>
      <c r="ZX24" s="148"/>
      <c r="ZY24" s="148"/>
      <c r="ZZ24" s="148"/>
      <c r="AAA24" s="148"/>
      <c r="AAB24" s="148"/>
      <c r="AAC24" s="148"/>
      <c r="AAD24" s="148"/>
      <c r="AAE24" s="148"/>
      <c r="AAF24" s="148"/>
      <c r="AAG24" s="148"/>
      <c r="AAH24" s="148"/>
      <c r="AAI24" s="148"/>
      <c r="AAJ24" s="148"/>
      <c r="AAK24" s="148"/>
      <c r="AAL24" s="148"/>
      <c r="AAM24" s="148"/>
      <c r="AAN24" s="148"/>
      <c r="AAO24" s="148"/>
      <c r="AAP24" s="148"/>
      <c r="AAQ24" s="148"/>
      <c r="AAR24" s="148"/>
      <c r="AAS24" s="148"/>
      <c r="AAT24" s="148"/>
      <c r="AAU24" s="148"/>
      <c r="AAV24" s="148"/>
      <c r="AAW24" s="148"/>
      <c r="AAX24" s="148"/>
      <c r="AAY24" s="148"/>
      <c r="AAZ24" s="148"/>
      <c r="ABA24" s="148"/>
      <c r="ABB24" s="148"/>
      <c r="ABC24" s="148"/>
      <c r="ABD24" s="148"/>
      <c r="ABE24" s="148"/>
      <c r="ABF24" s="148"/>
      <c r="ABG24" s="148"/>
      <c r="ABH24" s="148"/>
      <c r="ABI24" s="148"/>
      <c r="ABJ24" s="148"/>
      <c r="ABK24" s="148"/>
      <c r="ABL24" s="148"/>
      <c r="ABM24" s="148"/>
      <c r="ABN24" s="148"/>
      <c r="ABO24" s="148"/>
      <c r="ABP24" s="148"/>
      <c r="ABQ24" s="148"/>
      <c r="ABR24" s="148"/>
      <c r="ABS24" s="148"/>
      <c r="ABT24" s="148"/>
      <c r="ABU24" s="148"/>
      <c r="ABV24" s="148"/>
      <c r="ABW24" s="148"/>
      <c r="ABX24" s="148"/>
      <c r="ABY24" s="148"/>
      <c r="ABZ24" s="148"/>
      <c r="ACA24" s="148"/>
      <c r="ACB24" s="148"/>
      <c r="ACC24" s="148"/>
      <c r="ACD24" s="148"/>
      <c r="ACE24" s="148"/>
      <c r="ACF24" s="148"/>
      <c r="ACG24" s="148"/>
      <c r="ACH24" s="148"/>
      <c r="ACI24" s="148"/>
      <c r="ACJ24" s="148"/>
      <c r="ACK24" s="148"/>
      <c r="ACL24" s="148"/>
      <c r="ACM24" s="148"/>
      <c r="ACN24" s="148"/>
      <c r="ACO24" s="148"/>
      <c r="ACP24" s="148"/>
      <c r="ACQ24" s="148"/>
      <c r="ACR24" s="148"/>
      <c r="ACS24" s="148"/>
      <c r="ACT24" s="148"/>
      <c r="ACU24" s="148"/>
      <c r="ACV24" s="148"/>
      <c r="ACW24" s="148"/>
      <c r="ACX24" s="148"/>
      <c r="ACY24" s="148"/>
      <c r="ACZ24" s="148"/>
      <c r="ADA24" s="148"/>
      <c r="ADB24" s="148"/>
      <c r="ADC24" s="148"/>
      <c r="ADD24" s="148"/>
      <c r="ADE24" s="148"/>
      <c r="ADF24" s="148"/>
      <c r="ADG24" s="148"/>
      <c r="ADH24" s="148"/>
      <c r="ADI24" s="148"/>
      <c r="ADJ24" s="148"/>
      <c r="ADK24" s="148"/>
      <c r="ADL24" s="148"/>
      <c r="ADM24" s="148"/>
      <c r="ADN24" s="148"/>
      <c r="ADO24" s="148"/>
      <c r="ADP24" s="148"/>
      <c r="ADQ24" s="148"/>
      <c r="ADR24" s="148"/>
      <c r="ADS24" s="148"/>
      <c r="ADT24" s="148"/>
      <c r="ADU24" s="148"/>
      <c r="ADV24" s="148"/>
      <c r="ADW24" s="148"/>
      <c r="ADX24" s="148"/>
      <c r="ADY24" s="148"/>
      <c r="ADZ24" s="148"/>
      <c r="AEA24" s="148"/>
      <c r="AEB24" s="148"/>
      <c r="AEC24" s="148"/>
      <c r="AED24" s="148"/>
      <c r="AEE24" s="148"/>
      <c r="AEF24" s="148"/>
      <c r="AEG24" s="148"/>
      <c r="AEH24" s="148"/>
      <c r="AEI24" s="148"/>
      <c r="AEJ24" s="148"/>
      <c r="AEK24" s="148"/>
      <c r="AEL24" s="148"/>
      <c r="AEM24" s="148"/>
      <c r="AEN24" s="148"/>
      <c r="AEO24" s="148"/>
      <c r="AEP24" s="148"/>
      <c r="AEQ24" s="148"/>
      <c r="AER24" s="148"/>
      <c r="AES24" s="148"/>
      <c r="AET24" s="148"/>
      <c r="AEU24" s="148"/>
      <c r="AEV24" s="148"/>
      <c r="AEW24" s="148"/>
      <c r="AEX24" s="148"/>
      <c r="AEY24" s="148"/>
      <c r="AEZ24" s="148"/>
      <c r="AFA24" s="148"/>
      <c r="AFB24" s="148"/>
      <c r="AFC24" s="148"/>
      <c r="AFD24" s="148"/>
      <c r="AFE24" s="148"/>
      <c r="AFF24" s="148"/>
      <c r="AFG24" s="148"/>
      <c r="AFH24" s="148"/>
      <c r="AFI24" s="148"/>
      <c r="AFJ24" s="148"/>
      <c r="AFK24" s="148"/>
      <c r="AFL24" s="148"/>
      <c r="AFM24" s="148"/>
      <c r="AFN24" s="148"/>
      <c r="AFO24" s="148"/>
      <c r="AFP24" s="148"/>
      <c r="AFQ24" s="148"/>
      <c r="AFR24" s="148"/>
      <c r="AFS24" s="148"/>
      <c r="AFT24" s="148"/>
      <c r="AFU24" s="148"/>
      <c r="AFV24" s="148"/>
      <c r="AFW24" s="148"/>
      <c r="AFX24" s="148"/>
      <c r="AFY24" s="148"/>
      <c r="AFZ24" s="148"/>
      <c r="AGA24" s="148"/>
      <c r="AGB24" s="148"/>
      <c r="AGC24" s="148"/>
      <c r="AGD24" s="148"/>
      <c r="AGE24" s="148"/>
      <c r="AGF24" s="148"/>
      <c r="AGG24" s="148"/>
      <c r="AGH24" s="148"/>
      <c r="AGI24" s="148"/>
      <c r="AGJ24" s="148"/>
      <c r="AGK24" s="148"/>
      <c r="AGL24" s="148"/>
      <c r="AGM24" s="148"/>
      <c r="AGN24" s="148"/>
      <c r="AGO24" s="148"/>
      <c r="AGP24" s="148"/>
      <c r="AGQ24" s="148"/>
      <c r="AGR24" s="148"/>
      <c r="AGS24" s="148"/>
      <c r="AGT24" s="148"/>
      <c r="AGU24" s="148"/>
      <c r="AGV24" s="148"/>
      <c r="AGW24" s="148"/>
      <c r="AGX24" s="148"/>
      <c r="AGY24" s="148"/>
      <c r="AGZ24" s="148"/>
      <c r="AHA24" s="148"/>
      <c r="AHB24" s="148"/>
      <c r="AHC24" s="148"/>
      <c r="AHD24" s="148"/>
      <c r="AHE24" s="148"/>
      <c r="AHF24" s="148"/>
      <c r="AHG24" s="148"/>
      <c r="AHH24" s="148"/>
      <c r="AHI24" s="148"/>
      <c r="AHJ24" s="148"/>
      <c r="AHK24" s="148"/>
      <c r="AHL24" s="148"/>
      <c r="AHM24" s="148"/>
      <c r="AHN24" s="148"/>
      <c r="AHO24" s="148"/>
      <c r="AHP24" s="148"/>
      <c r="AHQ24" s="148"/>
      <c r="AHR24" s="148"/>
      <c r="AHS24" s="148"/>
      <c r="AHT24" s="148"/>
      <c r="AHU24" s="148"/>
      <c r="AHV24" s="148"/>
      <c r="AHW24" s="148"/>
      <c r="AHX24" s="148"/>
      <c r="AHY24" s="148"/>
      <c r="AHZ24" s="148"/>
      <c r="AIA24" s="148"/>
      <c r="AIB24" s="148"/>
      <c r="AIC24" s="148"/>
      <c r="AID24" s="148"/>
      <c r="AIE24" s="148"/>
      <c r="AIF24" s="148"/>
      <c r="AIG24" s="148"/>
      <c r="AIH24" s="148"/>
      <c r="AII24" s="148"/>
      <c r="AIJ24" s="148"/>
      <c r="AIK24" s="148"/>
      <c r="AIL24" s="148"/>
      <c r="AIM24" s="148"/>
      <c r="AIN24" s="148"/>
      <c r="AIO24" s="148"/>
      <c r="AIP24" s="148"/>
      <c r="AIQ24" s="148"/>
      <c r="AIR24" s="148"/>
      <c r="AIS24" s="148"/>
      <c r="AIT24" s="148"/>
      <c r="AIU24" s="148"/>
      <c r="AIV24" s="148"/>
      <c r="AIW24" s="148"/>
      <c r="AIX24" s="148"/>
      <c r="AIY24" s="148"/>
      <c r="AIZ24" s="148"/>
      <c r="AJA24" s="148"/>
      <c r="AJB24" s="148"/>
      <c r="AJC24" s="148"/>
      <c r="AJD24" s="148"/>
      <c r="AJE24" s="148"/>
      <c r="AJF24" s="148"/>
      <c r="AJG24" s="148"/>
      <c r="AJH24" s="148"/>
      <c r="AJI24" s="148"/>
    </row>
    <row r="25" spans="1:945" s="141" customFormat="1" ht="14.25" x14ac:dyDescent="0.2">
      <c r="A25" s="165"/>
      <c r="B25" s="166"/>
      <c r="C25" s="166"/>
      <c r="D25" s="165"/>
      <c r="E25" s="165"/>
      <c r="F25" s="156"/>
      <c r="G25" s="156"/>
      <c r="H25" s="156"/>
      <c r="I25" s="156"/>
      <c r="J25" s="156"/>
      <c r="K25" s="156"/>
      <c r="L25" s="157"/>
      <c r="M25" s="157"/>
      <c r="N25" s="157"/>
      <c r="O25" s="167"/>
      <c r="P25" s="167"/>
      <c r="Q25" s="48"/>
      <c r="R25" s="71"/>
      <c r="S25" s="71"/>
      <c r="T25" s="71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  <c r="IW25" s="49"/>
      <c r="IX25" s="49"/>
      <c r="IY25" s="49"/>
      <c r="IZ25" s="49"/>
      <c r="JA25" s="49"/>
      <c r="JB25" s="49"/>
      <c r="JC25" s="49"/>
      <c r="JD25" s="49"/>
      <c r="JE25" s="49"/>
      <c r="JF25" s="49"/>
      <c r="JG25" s="49"/>
      <c r="JH25" s="49"/>
      <c r="JI25" s="49"/>
      <c r="JJ25" s="49"/>
      <c r="JK25" s="49"/>
      <c r="JL25" s="49"/>
      <c r="JM25" s="49"/>
      <c r="JN25" s="49"/>
      <c r="JO25" s="49"/>
      <c r="JP25" s="49"/>
      <c r="JQ25" s="49"/>
      <c r="JR25" s="49"/>
      <c r="JS25" s="49"/>
      <c r="JT25" s="49"/>
      <c r="JU25" s="49"/>
      <c r="JV25" s="49"/>
      <c r="JW25" s="49"/>
      <c r="JX25" s="49"/>
      <c r="JY25" s="49"/>
      <c r="JZ25" s="49"/>
      <c r="KA25" s="49"/>
      <c r="KB25" s="49"/>
      <c r="KC25" s="49"/>
      <c r="KD25" s="49"/>
      <c r="KE25" s="49"/>
      <c r="KF25" s="49"/>
      <c r="KG25" s="49"/>
      <c r="KH25" s="49"/>
      <c r="KI25" s="49"/>
      <c r="KJ25" s="49"/>
      <c r="KK25" s="49"/>
      <c r="KL25" s="49"/>
      <c r="KM25" s="49"/>
      <c r="KN25" s="49"/>
      <c r="KO25" s="49"/>
      <c r="KP25" s="49"/>
      <c r="KQ25" s="49"/>
      <c r="KR25" s="49"/>
      <c r="KS25" s="49"/>
      <c r="KT25" s="49"/>
      <c r="KU25" s="49"/>
      <c r="KV25" s="49"/>
      <c r="KW25" s="49"/>
      <c r="KX25" s="49"/>
      <c r="KY25" s="49"/>
      <c r="KZ25" s="49"/>
      <c r="LA25" s="49"/>
      <c r="LB25" s="49"/>
      <c r="LC25" s="49"/>
      <c r="LD25" s="49"/>
      <c r="LE25" s="49"/>
      <c r="LF25" s="49"/>
      <c r="LG25" s="49"/>
      <c r="LH25" s="49"/>
      <c r="LI25" s="49"/>
      <c r="LJ25" s="49"/>
      <c r="LK25" s="49"/>
      <c r="LL25" s="49"/>
      <c r="LM25" s="49"/>
      <c r="LN25" s="49"/>
      <c r="LO25" s="49"/>
      <c r="LP25" s="49"/>
      <c r="LQ25" s="49"/>
      <c r="LR25" s="49"/>
      <c r="LS25" s="49"/>
      <c r="LT25" s="49"/>
      <c r="LU25" s="49"/>
      <c r="LV25" s="49"/>
      <c r="LW25" s="49"/>
      <c r="LX25" s="49"/>
      <c r="LY25" s="49"/>
      <c r="LZ25" s="49"/>
      <c r="MA25" s="49"/>
      <c r="MB25" s="49"/>
      <c r="MC25" s="49"/>
      <c r="MD25" s="49"/>
      <c r="ME25" s="49"/>
      <c r="MF25" s="49"/>
      <c r="MG25" s="49"/>
      <c r="MH25" s="49"/>
      <c r="MI25" s="49"/>
      <c r="MJ25" s="49"/>
      <c r="MK25" s="49"/>
      <c r="ML25" s="49"/>
      <c r="MM25" s="49"/>
      <c r="MN25" s="49"/>
      <c r="MO25" s="49"/>
      <c r="MP25" s="49"/>
      <c r="MQ25" s="49"/>
      <c r="MR25" s="49"/>
      <c r="MS25" s="49"/>
      <c r="MT25" s="49"/>
      <c r="MU25" s="49"/>
      <c r="MV25" s="49"/>
      <c r="MW25" s="49"/>
      <c r="MX25" s="49"/>
      <c r="MY25" s="49"/>
      <c r="MZ25" s="49"/>
      <c r="NA25" s="49"/>
      <c r="NB25" s="49"/>
      <c r="NC25" s="49"/>
      <c r="ND25" s="49"/>
      <c r="NE25" s="49"/>
      <c r="NF25" s="49"/>
      <c r="NG25" s="49"/>
      <c r="NH25" s="49"/>
      <c r="NI25" s="49"/>
      <c r="NJ25" s="49"/>
      <c r="NK25" s="49"/>
      <c r="NL25" s="49"/>
      <c r="NM25" s="49"/>
      <c r="NN25" s="49"/>
      <c r="NO25" s="49"/>
      <c r="NP25" s="49"/>
      <c r="NQ25" s="49"/>
      <c r="NR25" s="49"/>
      <c r="NS25" s="49"/>
      <c r="NT25" s="49"/>
      <c r="NU25" s="49"/>
      <c r="NV25" s="49"/>
      <c r="NW25" s="49"/>
      <c r="NX25" s="49"/>
      <c r="NY25" s="49"/>
      <c r="NZ25" s="49"/>
      <c r="OA25" s="49"/>
      <c r="OB25" s="49"/>
      <c r="OC25" s="49"/>
      <c r="OD25" s="49"/>
      <c r="OE25" s="49"/>
      <c r="OF25" s="49"/>
      <c r="OG25" s="49"/>
      <c r="OH25" s="49"/>
      <c r="OI25" s="49"/>
      <c r="OJ25" s="49"/>
      <c r="OK25" s="49"/>
      <c r="OL25" s="49"/>
      <c r="OM25" s="49"/>
      <c r="ON25" s="49"/>
      <c r="OO25" s="49"/>
      <c r="OP25" s="49"/>
      <c r="OQ25" s="49"/>
      <c r="OR25" s="49"/>
      <c r="OS25" s="49"/>
      <c r="OT25" s="49"/>
      <c r="OU25" s="49"/>
      <c r="OV25" s="49"/>
      <c r="OW25" s="49"/>
      <c r="OX25" s="49"/>
      <c r="OY25" s="49"/>
      <c r="OZ25" s="49"/>
      <c r="PA25" s="49"/>
      <c r="PB25" s="49"/>
      <c r="PC25" s="49"/>
      <c r="PD25" s="49"/>
      <c r="PE25" s="49"/>
      <c r="PF25" s="49"/>
      <c r="PG25" s="49"/>
      <c r="PH25" s="49"/>
      <c r="PI25" s="49"/>
      <c r="PJ25" s="49"/>
      <c r="PK25" s="49"/>
      <c r="PL25" s="49"/>
      <c r="PM25" s="49"/>
      <c r="PN25" s="49"/>
      <c r="PO25" s="49"/>
      <c r="PP25" s="49"/>
      <c r="PQ25" s="49"/>
      <c r="PR25" s="49"/>
      <c r="PS25" s="49"/>
      <c r="PT25" s="49"/>
      <c r="PU25" s="49"/>
      <c r="PV25" s="49"/>
      <c r="PW25" s="49"/>
      <c r="PX25" s="49"/>
      <c r="PY25" s="49"/>
      <c r="PZ25" s="49"/>
      <c r="QA25" s="49"/>
      <c r="QB25" s="49"/>
      <c r="QC25" s="49"/>
      <c r="QD25" s="49"/>
      <c r="QE25" s="49"/>
      <c r="QF25" s="49"/>
      <c r="QG25" s="49"/>
      <c r="QH25" s="49"/>
      <c r="QI25" s="49"/>
      <c r="QJ25" s="49"/>
      <c r="QK25" s="49"/>
      <c r="QL25" s="49"/>
      <c r="QM25" s="49"/>
      <c r="QN25" s="49"/>
      <c r="QO25" s="49"/>
      <c r="QP25" s="49"/>
      <c r="QQ25" s="49"/>
      <c r="QR25" s="49"/>
      <c r="QS25" s="49"/>
      <c r="QT25" s="49"/>
      <c r="QU25" s="49"/>
      <c r="QV25" s="49"/>
      <c r="QW25" s="49"/>
      <c r="QX25" s="49"/>
      <c r="QY25" s="49"/>
      <c r="QZ25" s="49"/>
      <c r="RA25" s="49"/>
      <c r="RB25" s="49"/>
      <c r="RC25" s="49"/>
      <c r="RD25" s="49"/>
      <c r="RE25" s="49"/>
      <c r="RF25" s="49"/>
      <c r="RG25" s="49"/>
      <c r="RH25" s="49"/>
      <c r="RI25" s="49"/>
      <c r="RJ25" s="49"/>
      <c r="RK25" s="49"/>
      <c r="RL25" s="49"/>
      <c r="RM25" s="49"/>
      <c r="RN25" s="49"/>
      <c r="RO25" s="49"/>
      <c r="RP25" s="49"/>
      <c r="RQ25" s="49"/>
      <c r="RR25" s="49"/>
      <c r="RS25" s="49"/>
      <c r="RT25" s="49"/>
      <c r="RU25" s="49"/>
      <c r="RV25" s="49"/>
      <c r="RW25" s="49"/>
      <c r="RX25" s="49"/>
      <c r="RY25" s="49"/>
      <c r="RZ25" s="49"/>
      <c r="SA25" s="49"/>
      <c r="SB25" s="49"/>
      <c r="SC25" s="49"/>
      <c r="SD25" s="49"/>
      <c r="SE25" s="49"/>
      <c r="SF25" s="49"/>
      <c r="SG25" s="49"/>
      <c r="SH25" s="49"/>
      <c r="SI25" s="49"/>
      <c r="SJ25" s="49"/>
      <c r="SK25" s="49"/>
      <c r="SL25" s="49"/>
      <c r="SM25" s="49"/>
      <c r="SN25" s="49"/>
      <c r="SO25" s="49"/>
      <c r="SP25" s="49"/>
      <c r="SQ25" s="49"/>
      <c r="SR25" s="49"/>
      <c r="SS25" s="49"/>
      <c r="ST25" s="49"/>
      <c r="SU25" s="49"/>
      <c r="SV25" s="49"/>
      <c r="SW25" s="49"/>
      <c r="SX25" s="49"/>
      <c r="SY25" s="49"/>
      <c r="SZ25" s="49"/>
      <c r="TA25" s="49"/>
      <c r="TB25" s="49"/>
      <c r="TC25" s="49"/>
      <c r="TD25" s="49"/>
      <c r="TE25" s="49"/>
      <c r="TF25" s="49"/>
      <c r="TG25" s="49"/>
      <c r="TH25" s="49"/>
      <c r="TI25" s="49"/>
      <c r="TJ25" s="49"/>
      <c r="TK25" s="49"/>
      <c r="TL25" s="49"/>
      <c r="TM25" s="49"/>
      <c r="TN25" s="49"/>
      <c r="TO25" s="49"/>
      <c r="TP25" s="49"/>
      <c r="TQ25" s="49"/>
      <c r="TR25" s="49"/>
      <c r="TS25" s="49"/>
      <c r="TT25" s="49"/>
      <c r="TU25" s="49"/>
      <c r="TV25" s="49"/>
      <c r="TW25" s="49"/>
      <c r="TX25" s="49"/>
      <c r="TY25" s="49"/>
      <c r="TZ25" s="49"/>
      <c r="UA25" s="49"/>
      <c r="UB25" s="49"/>
      <c r="UC25" s="49"/>
      <c r="UD25" s="49"/>
      <c r="UE25" s="49"/>
      <c r="UF25" s="49"/>
      <c r="UG25" s="49"/>
      <c r="UH25" s="49"/>
      <c r="UI25" s="49"/>
      <c r="UJ25" s="49"/>
      <c r="UK25" s="49"/>
      <c r="UL25" s="49"/>
      <c r="UM25" s="49"/>
      <c r="UN25" s="49"/>
      <c r="UO25" s="49"/>
      <c r="UP25" s="49"/>
      <c r="UQ25" s="49"/>
      <c r="UR25" s="49"/>
      <c r="US25" s="49"/>
      <c r="UT25" s="49"/>
      <c r="UU25" s="49"/>
      <c r="UV25" s="49"/>
      <c r="UW25" s="49"/>
      <c r="UX25" s="49"/>
      <c r="UY25" s="49"/>
      <c r="UZ25" s="49"/>
      <c r="VA25" s="49"/>
      <c r="VB25" s="49"/>
      <c r="VC25" s="49"/>
      <c r="VD25" s="49"/>
      <c r="VE25" s="49"/>
      <c r="VF25" s="49"/>
      <c r="VG25" s="49"/>
      <c r="VH25" s="49"/>
      <c r="VI25" s="49"/>
      <c r="VJ25" s="49"/>
      <c r="VK25" s="49"/>
      <c r="VL25" s="49"/>
      <c r="VM25" s="49"/>
      <c r="VN25" s="49"/>
      <c r="VO25" s="49"/>
      <c r="VP25" s="49"/>
      <c r="VQ25" s="49"/>
      <c r="VR25" s="49"/>
      <c r="VS25" s="49"/>
      <c r="VT25" s="49"/>
      <c r="VU25" s="49"/>
      <c r="VV25" s="49"/>
      <c r="VW25" s="49"/>
      <c r="VX25" s="49"/>
      <c r="VY25" s="49"/>
      <c r="VZ25" s="49"/>
      <c r="WA25" s="49"/>
      <c r="WB25" s="49"/>
      <c r="WC25" s="49"/>
      <c r="WD25" s="49"/>
      <c r="WE25" s="49"/>
      <c r="WF25" s="49"/>
      <c r="WG25" s="49"/>
      <c r="WH25" s="49"/>
      <c r="WI25" s="49"/>
      <c r="WJ25" s="49"/>
      <c r="WK25" s="49"/>
      <c r="WL25" s="49"/>
      <c r="WM25" s="49"/>
      <c r="WN25" s="49"/>
      <c r="WO25" s="49"/>
      <c r="WP25" s="49"/>
      <c r="WQ25" s="49"/>
      <c r="WR25" s="49"/>
      <c r="WS25" s="49"/>
      <c r="WT25" s="49"/>
      <c r="WU25" s="49"/>
      <c r="WV25" s="49"/>
      <c r="WW25" s="49"/>
      <c r="WX25" s="49"/>
      <c r="WY25" s="49"/>
      <c r="WZ25" s="49"/>
      <c r="XA25" s="49"/>
      <c r="XB25" s="49"/>
      <c r="XC25" s="49"/>
      <c r="XD25" s="49"/>
      <c r="XE25" s="49"/>
      <c r="XF25" s="49"/>
      <c r="XG25" s="49"/>
      <c r="XH25" s="49"/>
      <c r="XI25" s="49"/>
      <c r="XJ25" s="49"/>
      <c r="XK25" s="49"/>
      <c r="XL25" s="49"/>
      <c r="XM25" s="49"/>
      <c r="XN25" s="49"/>
      <c r="XO25" s="49"/>
      <c r="XP25" s="49"/>
      <c r="XQ25" s="49"/>
      <c r="XR25" s="49"/>
      <c r="XS25" s="49"/>
      <c r="XT25" s="49"/>
      <c r="XU25" s="49"/>
      <c r="XV25" s="49"/>
      <c r="XW25" s="49"/>
      <c r="XX25" s="49"/>
      <c r="XY25" s="49"/>
      <c r="XZ25" s="49"/>
      <c r="YA25" s="49"/>
      <c r="YB25" s="49"/>
      <c r="YC25" s="49"/>
      <c r="YD25" s="49"/>
      <c r="YE25" s="49"/>
      <c r="YF25" s="49"/>
      <c r="YG25" s="49"/>
      <c r="YH25" s="49"/>
      <c r="YI25" s="49"/>
      <c r="YJ25" s="49"/>
      <c r="YK25" s="49"/>
      <c r="YL25" s="49"/>
      <c r="YM25" s="49"/>
      <c r="YN25" s="49"/>
      <c r="YO25" s="49"/>
      <c r="YP25" s="49"/>
      <c r="YQ25" s="49"/>
      <c r="YR25" s="49"/>
      <c r="YS25" s="49"/>
      <c r="YT25" s="49"/>
      <c r="YU25" s="49"/>
      <c r="YV25" s="49"/>
      <c r="YW25" s="49"/>
      <c r="YX25" s="49"/>
      <c r="YY25" s="49"/>
      <c r="YZ25" s="49"/>
      <c r="ZA25" s="49"/>
      <c r="ZB25" s="49"/>
      <c r="ZC25" s="49"/>
      <c r="ZD25" s="49"/>
      <c r="ZE25" s="49"/>
      <c r="ZF25" s="49"/>
      <c r="ZG25" s="49"/>
      <c r="ZH25" s="49"/>
      <c r="ZI25" s="49"/>
      <c r="ZJ25" s="49"/>
      <c r="ZK25" s="49"/>
      <c r="ZL25" s="49"/>
      <c r="ZM25" s="49"/>
      <c r="ZN25" s="49"/>
      <c r="ZO25" s="49"/>
      <c r="ZP25" s="49"/>
      <c r="ZQ25" s="49"/>
      <c r="ZR25" s="49"/>
      <c r="ZS25" s="49"/>
      <c r="ZT25" s="49"/>
      <c r="ZU25" s="49"/>
      <c r="ZV25" s="49"/>
      <c r="ZW25" s="49"/>
      <c r="ZX25" s="49"/>
      <c r="ZY25" s="49"/>
      <c r="ZZ25" s="49"/>
      <c r="AAA25" s="49"/>
      <c r="AAB25" s="49"/>
      <c r="AAC25" s="49"/>
      <c r="AAD25" s="49"/>
      <c r="AAE25" s="49"/>
      <c r="AAF25" s="49"/>
      <c r="AAG25" s="49"/>
      <c r="AAH25" s="49"/>
      <c r="AAI25" s="49"/>
      <c r="AAJ25" s="49"/>
      <c r="AAK25" s="49"/>
      <c r="AAL25" s="49"/>
      <c r="AAM25" s="49"/>
      <c r="AAN25" s="49"/>
      <c r="AAO25" s="49"/>
      <c r="AAP25" s="49"/>
      <c r="AAQ25" s="49"/>
      <c r="AAR25" s="49"/>
      <c r="AAS25" s="49"/>
      <c r="AAT25" s="49"/>
      <c r="AAU25" s="49"/>
      <c r="AAV25" s="49"/>
      <c r="AAW25" s="49"/>
      <c r="AAX25" s="49"/>
      <c r="AAY25" s="49"/>
      <c r="AAZ25" s="49"/>
      <c r="ABA25" s="49"/>
      <c r="ABB25" s="49"/>
      <c r="ABC25" s="49"/>
      <c r="ABD25" s="49"/>
      <c r="ABE25" s="49"/>
      <c r="ABF25" s="49"/>
      <c r="ABG25" s="49"/>
      <c r="ABH25" s="49"/>
      <c r="ABI25" s="49"/>
      <c r="ABJ25" s="49"/>
      <c r="ABK25" s="49"/>
      <c r="ABL25" s="49"/>
      <c r="ABM25" s="49"/>
      <c r="ABN25" s="49"/>
      <c r="ABO25" s="49"/>
      <c r="ABP25" s="49"/>
      <c r="ABQ25" s="49"/>
      <c r="ABR25" s="49"/>
      <c r="ABS25" s="49"/>
      <c r="ABT25" s="49"/>
      <c r="ABU25" s="49"/>
      <c r="ABV25" s="49"/>
      <c r="ABW25" s="49"/>
      <c r="ABX25" s="49"/>
      <c r="ABY25" s="49"/>
      <c r="ABZ25" s="49"/>
      <c r="ACA25" s="49"/>
      <c r="ACB25" s="49"/>
      <c r="ACC25" s="49"/>
      <c r="ACD25" s="49"/>
      <c r="ACE25" s="49"/>
      <c r="ACF25" s="49"/>
      <c r="ACG25" s="49"/>
      <c r="ACH25" s="49"/>
      <c r="ACI25" s="49"/>
      <c r="ACJ25" s="49"/>
      <c r="ACK25" s="49"/>
      <c r="ACL25" s="49"/>
      <c r="ACM25" s="49"/>
      <c r="ACN25" s="49"/>
      <c r="ACO25" s="49"/>
      <c r="ACP25" s="49"/>
      <c r="ACQ25" s="49"/>
      <c r="ACR25" s="49"/>
      <c r="ACS25" s="49"/>
      <c r="ACT25" s="49"/>
      <c r="ACU25" s="49"/>
      <c r="ACV25" s="49"/>
      <c r="ACW25" s="49"/>
      <c r="ACX25" s="49"/>
      <c r="ACY25" s="49"/>
      <c r="ACZ25" s="49"/>
      <c r="ADA25" s="49"/>
      <c r="ADB25" s="49"/>
      <c r="ADC25" s="49"/>
      <c r="ADD25" s="49"/>
      <c r="ADE25" s="49"/>
      <c r="ADF25" s="49"/>
      <c r="ADG25" s="49"/>
      <c r="ADH25" s="49"/>
      <c r="ADI25" s="49"/>
      <c r="ADJ25" s="49"/>
      <c r="ADK25" s="49"/>
      <c r="ADL25" s="49"/>
      <c r="ADM25" s="49"/>
      <c r="ADN25" s="49"/>
      <c r="ADO25" s="49"/>
      <c r="ADP25" s="49"/>
      <c r="ADQ25" s="49"/>
      <c r="ADR25" s="49"/>
      <c r="ADS25" s="49"/>
      <c r="ADT25" s="49"/>
      <c r="ADU25" s="49"/>
      <c r="ADV25" s="49"/>
      <c r="ADW25" s="49"/>
      <c r="ADX25" s="49"/>
      <c r="ADY25" s="49"/>
      <c r="ADZ25" s="49"/>
      <c r="AEA25" s="49"/>
      <c r="AEB25" s="49"/>
      <c r="AEC25" s="49"/>
      <c r="AED25" s="49"/>
      <c r="AEE25" s="49"/>
      <c r="AEF25" s="49"/>
      <c r="AEG25" s="49"/>
      <c r="AEH25" s="49"/>
      <c r="AEI25" s="49"/>
      <c r="AEJ25" s="49"/>
      <c r="AEK25" s="49"/>
      <c r="AEL25" s="49"/>
      <c r="AEM25" s="49"/>
      <c r="AEN25" s="49"/>
      <c r="AEO25" s="49"/>
      <c r="AEP25" s="49"/>
      <c r="AEQ25" s="49"/>
      <c r="AER25" s="49"/>
      <c r="AES25" s="49"/>
      <c r="AET25" s="49"/>
      <c r="AEU25" s="49"/>
      <c r="AEV25" s="49"/>
      <c r="AEW25" s="49"/>
      <c r="AEX25" s="49"/>
      <c r="AEY25" s="49"/>
      <c r="AEZ25" s="49"/>
      <c r="AFA25" s="49"/>
      <c r="AFB25" s="49"/>
      <c r="AFC25" s="49"/>
      <c r="AFD25" s="49"/>
      <c r="AFE25" s="49"/>
      <c r="AFF25" s="49"/>
      <c r="AFG25" s="49"/>
      <c r="AFH25" s="49"/>
      <c r="AFI25" s="49"/>
      <c r="AFJ25" s="49"/>
      <c r="AFK25" s="49"/>
      <c r="AFL25" s="49"/>
      <c r="AFM25" s="49"/>
      <c r="AFN25" s="49"/>
      <c r="AFO25" s="49"/>
      <c r="AFP25" s="49"/>
      <c r="AFQ25" s="49"/>
      <c r="AFR25" s="49"/>
      <c r="AFS25" s="49"/>
      <c r="AFT25" s="49"/>
      <c r="AFU25" s="49"/>
      <c r="AFV25" s="49"/>
      <c r="AFW25" s="49"/>
      <c r="AFX25" s="49"/>
      <c r="AFY25" s="49"/>
      <c r="AFZ25" s="49"/>
      <c r="AGA25" s="49"/>
      <c r="AGB25" s="49"/>
      <c r="AGC25" s="49"/>
      <c r="AGD25" s="49"/>
      <c r="AGE25" s="49"/>
      <c r="AGF25" s="49"/>
      <c r="AGG25" s="49"/>
      <c r="AGH25" s="49"/>
      <c r="AGI25" s="49"/>
      <c r="AGJ25" s="49"/>
      <c r="AGK25" s="49"/>
      <c r="AGL25" s="49"/>
      <c r="AGM25" s="49"/>
      <c r="AGN25" s="49"/>
      <c r="AGO25" s="49"/>
      <c r="AGP25" s="49"/>
      <c r="AGQ25" s="49"/>
      <c r="AGR25" s="49"/>
      <c r="AGS25" s="49"/>
      <c r="AGT25" s="49"/>
      <c r="AGU25" s="49"/>
      <c r="AGV25" s="49"/>
      <c r="AGW25" s="49"/>
      <c r="AGX25" s="49"/>
      <c r="AGY25" s="49"/>
      <c r="AGZ25" s="49"/>
      <c r="AHA25" s="49"/>
      <c r="AHB25" s="49"/>
      <c r="AHC25" s="49"/>
      <c r="AHD25" s="49"/>
      <c r="AHE25" s="49"/>
      <c r="AHF25" s="49"/>
      <c r="AHG25" s="49"/>
      <c r="AHH25" s="49"/>
      <c r="AHI25" s="49"/>
      <c r="AHJ25" s="49"/>
      <c r="AHK25" s="49"/>
      <c r="AHL25" s="49"/>
      <c r="AHM25" s="49"/>
      <c r="AHN25" s="49"/>
      <c r="AHO25" s="49"/>
      <c r="AHP25" s="49"/>
      <c r="AHQ25" s="49"/>
      <c r="AHR25" s="49"/>
      <c r="AHS25" s="49"/>
      <c r="AHT25" s="49"/>
      <c r="AHU25" s="49"/>
      <c r="AHV25" s="49"/>
      <c r="AHW25" s="49"/>
      <c r="AHX25" s="49"/>
      <c r="AHY25" s="49"/>
      <c r="AHZ25" s="49"/>
      <c r="AIA25" s="49"/>
      <c r="AIB25" s="49"/>
      <c r="AIC25" s="49"/>
      <c r="AID25" s="49"/>
      <c r="AIE25" s="49"/>
      <c r="AIF25" s="49"/>
      <c r="AIG25" s="49"/>
      <c r="AIH25" s="49"/>
      <c r="AII25" s="49"/>
      <c r="AIJ25" s="49"/>
      <c r="AIK25" s="49"/>
      <c r="AIL25" s="49"/>
      <c r="AIM25" s="49"/>
      <c r="AIN25" s="49"/>
      <c r="AIO25" s="49"/>
      <c r="AIP25" s="49"/>
      <c r="AIQ25" s="49"/>
      <c r="AIR25" s="49"/>
      <c r="AIS25" s="49"/>
      <c r="AIT25" s="49"/>
      <c r="AIU25" s="49"/>
      <c r="AIV25" s="49"/>
      <c r="AIW25" s="49"/>
      <c r="AIX25" s="49"/>
      <c r="AIY25" s="49"/>
      <c r="AIZ25" s="49"/>
      <c r="AJA25" s="49"/>
      <c r="AJB25" s="49"/>
      <c r="AJC25" s="49"/>
      <c r="AJD25" s="49"/>
      <c r="AJE25" s="49"/>
      <c r="AJF25" s="49"/>
      <c r="AJG25" s="49"/>
      <c r="AJH25" s="49"/>
      <c r="AJI25" s="49"/>
    </row>
    <row r="26" spans="1:945" s="158" customFormat="1" ht="17.25" customHeight="1" x14ac:dyDescent="0.25">
      <c r="A26" s="142" t="s">
        <v>170</v>
      </c>
      <c r="B26" s="142"/>
      <c r="C26" s="142" t="s">
        <v>55</v>
      </c>
      <c r="D26" s="143" t="s">
        <v>56</v>
      </c>
      <c r="E26" s="142" t="s">
        <v>57</v>
      </c>
      <c r="F26" s="144"/>
      <c r="G26" s="146"/>
      <c r="H26" s="145">
        <v>50</v>
      </c>
      <c r="I26" s="146">
        <f>SUM(I27:I30)</f>
        <v>6.96</v>
      </c>
      <c r="J26" s="146">
        <f>SUM(J27:J30)</f>
        <v>15.280000000000001</v>
      </c>
      <c r="K26" s="146">
        <f>I26+J26</f>
        <v>22.240000000000002</v>
      </c>
      <c r="L26" s="147">
        <f>H26*I26</f>
        <v>348</v>
      </c>
      <c r="M26" s="147">
        <f>H26*J26</f>
        <v>764</v>
      </c>
      <c r="N26" s="147">
        <f>L26+M26</f>
        <v>1112</v>
      </c>
      <c r="O26" s="147">
        <f>N26*$O$5</f>
        <v>279.96966752315296</v>
      </c>
      <c r="P26" s="147">
        <f>N26+O26</f>
        <v>1391.969667523153</v>
      </c>
      <c r="Q26" s="148"/>
      <c r="R26" s="71"/>
      <c r="S26" s="71"/>
      <c r="T26" s="71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1"/>
      <c r="IW26" s="141"/>
      <c r="IX26" s="141"/>
      <c r="IY26" s="141"/>
      <c r="IZ26" s="141"/>
      <c r="JA26" s="141"/>
      <c r="JB26" s="141"/>
      <c r="JC26" s="141"/>
      <c r="JD26" s="141"/>
      <c r="JE26" s="141"/>
      <c r="JF26" s="141"/>
      <c r="JG26" s="141"/>
      <c r="JH26" s="141"/>
      <c r="JI26" s="141"/>
      <c r="JJ26" s="141"/>
      <c r="JK26" s="141"/>
      <c r="JL26" s="141"/>
      <c r="JM26" s="141"/>
      <c r="JN26" s="141"/>
      <c r="JO26" s="141"/>
      <c r="JP26" s="141"/>
      <c r="JQ26" s="141"/>
      <c r="JR26" s="141"/>
      <c r="JS26" s="141"/>
      <c r="JT26" s="141"/>
      <c r="JU26" s="141"/>
      <c r="JV26" s="141"/>
      <c r="JW26" s="141"/>
      <c r="JX26" s="141"/>
      <c r="JY26" s="141"/>
      <c r="JZ26" s="141"/>
      <c r="KA26" s="141"/>
      <c r="KB26" s="141"/>
      <c r="KC26" s="141"/>
      <c r="KD26" s="141"/>
      <c r="KE26" s="141"/>
      <c r="KF26" s="141"/>
      <c r="KG26" s="141"/>
      <c r="KH26" s="141"/>
      <c r="KI26" s="141"/>
      <c r="KJ26" s="141"/>
      <c r="KK26" s="141"/>
      <c r="KL26" s="141"/>
      <c r="KM26" s="141"/>
      <c r="KN26" s="141"/>
      <c r="KO26" s="141"/>
      <c r="KP26" s="141"/>
      <c r="KQ26" s="141"/>
      <c r="KR26" s="141"/>
      <c r="KS26" s="141"/>
      <c r="KT26" s="141"/>
      <c r="KU26" s="141"/>
      <c r="KV26" s="141"/>
      <c r="KW26" s="141"/>
      <c r="KX26" s="141"/>
      <c r="KY26" s="141"/>
      <c r="KZ26" s="141"/>
      <c r="LA26" s="141"/>
      <c r="LB26" s="141"/>
      <c r="LC26" s="141"/>
      <c r="LD26" s="141"/>
      <c r="LE26" s="141"/>
      <c r="LF26" s="141"/>
      <c r="LG26" s="141"/>
      <c r="LH26" s="141"/>
      <c r="LI26" s="141"/>
      <c r="LJ26" s="141"/>
      <c r="LK26" s="141"/>
      <c r="LL26" s="141"/>
      <c r="LM26" s="141"/>
      <c r="LN26" s="141"/>
      <c r="LO26" s="141"/>
      <c r="LP26" s="141"/>
      <c r="LQ26" s="141"/>
      <c r="LR26" s="141"/>
      <c r="LS26" s="141"/>
      <c r="LT26" s="141"/>
      <c r="LU26" s="141"/>
      <c r="LV26" s="141"/>
      <c r="LW26" s="141"/>
      <c r="LX26" s="141"/>
      <c r="LY26" s="141"/>
      <c r="LZ26" s="141"/>
      <c r="MA26" s="141"/>
      <c r="MB26" s="141"/>
      <c r="MC26" s="141"/>
      <c r="MD26" s="141"/>
      <c r="ME26" s="141"/>
      <c r="MF26" s="141"/>
      <c r="MG26" s="141"/>
      <c r="MH26" s="141"/>
      <c r="MI26" s="141"/>
      <c r="MJ26" s="141"/>
      <c r="MK26" s="141"/>
      <c r="ML26" s="141"/>
      <c r="MM26" s="141"/>
      <c r="MN26" s="141"/>
      <c r="MO26" s="141"/>
      <c r="MP26" s="141"/>
      <c r="MQ26" s="141"/>
      <c r="MR26" s="141"/>
      <c r="MS26" s="141"/>
      <c r="MT26" s="141"/>
      <c r="MU26" s="141"/>
      <c r="MV26" s="141"/>
      <c r="MW26" s="141"/>
      <c r="MX26" s="141"/>
      <c r="MY26" s="141"/>
      <c r="MZ26" s="141"/>
      <c r="NA26" s="141"/>
      <c r="NB26" s="141"/>
      <c r="NC26" s="141"/>
      <c r="ND26" s="141"/>
      <c r="NE26" s="141"/>
      <c r="NF26" s="141"/>
      <c r="NG26" s="141"/>
      <c r="NH26" s="141"/>
      <c r="NI26" s="141"/>
      <c r="NJ26" s="141"/>
      <c r="NK26" s="141"/>
      <c r="NL26" s="141"/>
      <c r="NM26" s="141"/>
      <c r="NN26" s="141"/>
      <c r="NO26" s="141"/>
      <c r="NP26" s="141"/>
      <c r="NQ26" s="141"/>
      <c r="NR26" s="141"/>
      <c r="NS26" s="141"/>
      <c r="NT26" s="141"/>
      <c r="NU26" s="141"/>
      <c r="NV26" s="141"/>
      <c r="NW26" s="141"/>
      <c r="NX26" s="141"/>
      <c r="NY26" s="141"/>
      <c r="NZ26" s="141"/>
      <c r="OA26" s="141"/>
      <c r="OB26" s="141"/>
      <c r="OC26" s="141"/>
      <c r="OD26" s="141"/>
      <c r="OE26" s="141"/>
      <c r="OF26" s="141"/>
      <c r="OG26" s="141"/>
      <c r="OH26" s="141"/>
      <c r="OI26" s="141"/>
      <c r="OJ26" s="141"/>
      <c r="OK26" s="141"/>
      <c r="OL26" s="141"/>
      <c r="OM26" s="141"/>
      <c r="ON26" s="141"/>
      <c r="OO26" s="141"/>
      <c r="OP26" s="141"/>
      <c r="OQ26" s="141"/>
      <c r="OR26" s="141"/>
      <c r="OS26" s="141"/>
      <c r="OT26" s="141"/>
      <c r="OU26" s="141"/>
      <c r="OV26" s="141"/>
      <c r="OW26" s="141"/>
      <c r="OX26" s="141"/>
      <c r="OY26" s="141"/>
      <c r="OZ26" s="141"/>
      <c r="PA26" s="141"/>
      <c r="PB26" s="141"/>
      <c r="PC26" s="141"/>
      <c r="PD26" s="141"/>
      <c r="PE26" s="141"/>
      <c r="PF26" s="141"/>
      <c r="PG26" s="141"/>
      <c r="PH26" s="141"/>
      <c r="PI26" s="141"/>
      <c r="PJ26" s="141"/>
      <c r="PK26" s="141"/>
      <c r="PL26" s="141"/>
      <c r="PM26" s="141"/>
      <c r="PN26" s="141"/>
      <c r="PO26" s="141"/>
      <c r="PP26" s="141"/>
      <c r="PQ26" s="141"/>
      <c r="PR26" s="141"/>
      <c r="PS26" s="141"/>
      <c r="PT26" s="141"/>
      <c r="PU26" s="141"/>
      <c r="PV26" s="141"/>
      <c r="PW26" s="141"/>
      <c r="PX26" s="141"/>
      <c r="PY26" s="141"/>
      <c r="PZ26" s="141"/>
      <c r="QA26" s="141"/>
      <c r="QB26" s="141"/>
      <c r="QC26" s="141"/>
      <c r="QD26" s="141"/>
      <c r="QE26" s="141"/>
      <c r="QF26" s="141"/>
      <c r="QG26" s="141"/>
      <c r="QH26" s="141"/>
      <c r="QI26" s="141"/>
      <c r="QJ26" s="141"/>
      <c r="QK26" s="141"/>
      <c r="QL26" s="141"/>
      <c r="QM26" s="141"/>
      <c r="QN26" s="141"/>
      <c r="QO26" s="141"/>
      <c r="QP26" s="141"/>
      <c r="QQ26" s="141"/>
      <c r="QR26" s="141"/>
      <c r="QS26" s="141"/>
      <c r="QT26" s="141"/>
      <c r="QU26" s="141"/>
      <c r="QV26" s="141"/>
      <c r="QW26" s="141"/>
      <c r="QX26" s="141"/>
      <c r="QY26" s="141"/>
      <c r="QZ26" s="141"/>
      <c r="RA26" s="141"/>
      <c r="RB26" s="141"/>
      <c r="RC26" s="141"/>
      <c r="RD26" s="141"/>
      <c r="RE26" s="141"/>
      <c r="RF26" s="141"/>
      <c r="RG26" s="141"/>
      <c r="RH26" s="141"/>
      <c r="RI26" s="141"/>
      <c r="RJ26" s="141"/>
      <c r="RK26" s="141"/>
      <c r="RL26" s="141"/>
      <c r="RM26" s="141"/>
      <c r="RN26" s="141"/>
      <c r="RO26" s="141"/>
      <c r="RP26" s="141"/>
      <c r="RQ26" s="141"/>
      <c r="RR26" s="141"/>
      <c r="RS26" s="141"/>
      <c r="RT26" s="141"/>
      <c r="RU26" s="141"/>
      <c r="RV26" s="141"/>
      <c r="RW26" s="141"/>
      <c r="RX26" s="141"/>
      <c r="RY26" s="141"/>
      <c r="RZ26" s="141"/>
      <c r="SA26" s="141"/>
      <c r="SB26" s="141"/>
      <c r="SC26" s="141"/>
      <c r="SD26" s="141"/>
      <c r="SE26" s="141"/>
      <c r="SF26" s="141"/>
      <c r="SG26" s="141"/>
      <c r="SH26" s="141"/>
      <c r="SI26" s="141"/>
      <c r="SJ26" s="141"/>
      <c r="SK26" s="141"/>
      <c r="SL26" s="141"/>
      <c r="SM26" s="141"/>
      <c r="SN26" s="141"/>
      <c r="SO26" s="141"/>
      <c r="SP26" s="141"/>
      <c r="SQ26" s="141"/>
      <c r="SR26" s="141"/>
      <c r="SS26" s="141"/>
      <c r="ST26" s="141"/>
      <c r="SU26" s="141"/>
      <c r="SV26" s="141"/>
      <c r="SW26" s="141"/>
      <c r="SX26" s="141"/>
      <c r="SY26" s="141"/>
      <c r="SZ26" s="141"/>
      <c r="TA26" s="141"/>
      <c r="TB26" s="141"/>
      <c r="TC26" s="141"/>
      <c r="TD26" s="141"/>
      <c r="TE26" s="141"/>
      <c r="TF26" s="141"/>
      <c r="TG26" s="141"/>
      <c r="TH26" s="141"/>
      <c r="TI26" s="141"/>
      <c r="TJ26" s="141"/>
      <c r="TK26" s="141"/>
      <c r="TL26" s="141"/>
      <c r="TM26" s="141"/>
      <c r="TN26" s="141"/>
      <c r="TO26" s="141"/>
      <c r="TP26" s="141"/>
      <c r="TQ26" s="141"/>
      <c r="TR26" s="141"/>
      <c r="TS26" s="141"/>
      <c r="TT26" s="141"/>
      <c r="TU26" s="141"/>
      <c r="TV26" s="141"/>
      <c r="TW26" s="141"/>
      <c r="TX26" s="141"/>
      <c r="TY26" s="141"/>
      <c r="TZ26" s="141"/>
      <c r="UA26" s="141"/>
      <c r="UB26" s="141"/>
      <c r="UC26" s="141"/>
      <c r="UD26" s="141"/>
      <c r="UE26" s="141"/>
      <c r="UF26" s="141"/>
      <c r="UG26" s="141"/>
      <c r="UH26" s="141"/>
      <c r="UI26" s="141"/>
      <c r="UJ26" s="141"/>
      <c r="UK26" s="141"/>
      <c r="UL26" s="141"/>
      <c r="UM26" s="141"/>
      <c r="UN26" s="141"/>
      <c r="UO26" s="141"/>
      <c r="UP26" s="141"/>
      <c r="UQ26" s="141"/>
      <c r="UR26" s="141"/>
      <c r="US26" s="141"/>
      <c r="UT26" s="141"/>
      <c r="UU26" s="141"/>
      <c r="UV26" s="141"/>
      <c r="UW26" s="141"/>
      <c r="UX26" s="141"/>
      <c r="UY26" s="141"/>
      <c r="UZ26" s="141"/>
      <c r="VA26" s="141"/>
      <c r="VB26" s="141"/>
      <c r="VC26" s="141"/>
      <c r="VD26" s="141"/>
      <c r="VE26" s="141"/>
      <c r="VF26" s="141"/>
      <c r="VG26" s="141"/>
      <c r="VH26" s="141"/>
      <c r="VI26" s="141"/>
      <c r="VJ26" s="141"/>
      <c r="VK26" s="141"/>
      <c r="VL26" s="141"/>
      <c r="VM26" s="141"/>
      <c r="VN26" s="141"/>
      <c r="VO26" s="141"/>
      <c r="VP26" s="141"/>
      <c r="VQ26" s="141"/>
      <c r="VR26" s="141"/>
      <c r="VS26" s="141"/>
      <c r="VT26" s="141"/>
      <c r="VU26" s="141"/>
      <c r="VV26" s="141"/>
      <c r="VW26" s="141"/>
      <c r="VX26" s="141"/>
      <c r="VY26" s="141"/>
      <c r="VZ26" s="141"/>
      <c r="WA26" s="141"/>
      <c r="WB26" s="141"/>
      <c r="WC26" s="141"/>
      <c r="WD26" s="141"/>
      <c r="WE26" s="141"/>
      <c r="WF26" s="141"/>
      <c r="WG26" s="141"/>
      <c r="WH26" s="141"/>
      <c r="WI26" s="141"/>
      <c r="WJ26" s="141"/>
      <c r="WK26" s="141"/>
      <c r="WL26" s="141"/>
      <c r="WM26" s="141"/>
      <c r="WN26" s="141"/>
      <c r="WO26" s="141"/>
      <c r="WP26" s="141"/>
      <c r="WQ26" s="141"/>
      <c r="WR26" s="141"/>
      <c r="WS26" s="141"/>
      <c r="WT26" s="141"/>
      <c r="WU26" s="141"/>
      <c r="WV26" s="141"/>
      <c r="WW26" s="141"/>
      <c r="WX26" s="141"/>
      <c r="WY26" s="141"/>
      <c r="WZ26" s="141"/>
      <c r="XA26" s="141"/>
      <c r="XB26" s="141"/>
      <c r="XC26" s="141"/>
      <c r="XD26" s="141"/>
      <c r="XE26" s="141"/>
      <c r="XF26" s="141"/>
      <c r="XG26" s="141"/>
      <c r="XH26" s="141"/>
      <c r="XI26" s="141"/>
      <c r="XJ26" s="141"/>
      <c r="XK26" s="141"/>
      <c r="XL26" s="141"/>
      <c r="XM26" s="141"/>
      <c r="XN26" s="141"/>
      <c r="XO26" s="141"/>
      <c r="XP26" s="141"/>
      <c r="XQ26" s="141"/>
      <c r="XR26" s="141"/>
      <c r="XS26" s="141"/>
      <c r="XT26" s="141"/>
      <c r="XU26" s="141"/>
      <c r="XV26" s="141"/>
      <c r="XW26" s="141"/>
      <c r="XX26" s="141"/>
      <c r="XY26" s="141"/>
      <c r="XZ26" s="141"/>
      <c r="YA26" s="141"/>
      <c r="YB26" s="141"/>
      <c r="YC26" s="141"/>
      <c r="YD26" s="141"/>
      <c r="YE26" s="141"/>
      <c r="YF26" s="141"/>
      <c r="YG26" s="141"/>
      <c r="YH26" s="141"/>
      <c r="YI26" s="141"/>
      <c r="YJ26" s="141"/>
      <c r="YK26" s="141"/>
      <c r="YL26" s="141"/>
      <c r="YM26" s="141"/>
      <c r="YN26" s="141"/>
      <c r="YO26" s="141"/>
      <c r="YP26" s="141"/>
      <c r="YQ26" s="141"/>
      <c r="YR26" s="141"/>
      <c r="YS26" s="141"/>
      <c r="YT26" s="141"/>
      <c r="YU26" s="141"/>
      <c r="YV26" s="141"/>
      <c r="YW26" s="141"/>
      <c r="YX26" s="141"/>
      <c r="YY26" s="141"/>
      <c r="YZ26" s="141"/>
      <c r="ZA26" s="141"/>
      <c r="ZB26" s="141"/>
      <c r="ZC26" s="141"/>
      <c r="ZD26" s="141"/>
      <c r="ZE26" s="141"/>
      <c r="ZF26" s="141"/>
      <c r="ZG26" s="141"/>
      <c r="ZH26" s="141"/>
      <c r="ZI26" s="141"/>
      <c r="ZJ26" s="141"/>
      <c r="ZK26" s="141"/>
      <c r="ZL26" s="141"/>
      <c r="ZM26" s="141"/>
      <c r="ZN26" s="141"/>
      <c r="ZO26" s="141"/>
      <c r="ZP26" s="141"/>
      <c r="ZQ26" s="141"/>
      <c r="ZR26" s="141"/>
      <c r="ZS26" s="141"/>
      <c r="ZT26" s="141"/>
      <c r="ZU26" s="141"/>
      <c r="ZV26" s="141"/>
      <c r="ZW26" s="141"/>
      <c r="ZX26" s="141"/>
      <c r="ZY26" s="141"/>
      <c r="ZZ26" s="141"/>
      <c r="AAA26" s="141"/>
      <c r="AAB26" s="141"/>
      <c r="AAC26" s="141"/>
      <c r="AAD26" s="141"/>
      <c r="AAE26" s="141"/>
      <c r="AAF26" s="141"/>
      <c r="AAG26" s="141"/>
      <c r="AAH26" s="141"/>
      <c r="AAI26" s="141"/>
      <c r="AAJ26" s="141"/>
      <c r="AAK26" s="141"/>
      <c r="AAL26" s="141"/>
      <c r="AAM26" s="141"/>
      <c r="AAN26" s="141"/>
      <c r="AAO26" s="141"/>
      <c r="AAP26" s="141"/>
      <c r="AAQ26" s="141"/>
      <c r="AAR26" s="141"/>
      <c r="AAS26" s="141"/>
      <c r="AAT26" s="141"/>
      <c r="AAU26" s="141"/>
      <c r="AAV26" s="141"/>
      <c r="AAW26" s="141"/>
      <c r="AAX26" s="141"/>
      <c r="AAY26" s="141"/>
      <c r="AAZ26" s="141"/>
      <c r="ABA26" s="141"/>
      <c r="ABB26" s="141"/>
      <c r="ABC26" s="141"/>
      <c r="ABD26" s="141"/>
      <c r="ABE26" s="141"/>
      <c r="ABF26" s="141"/>
      <c r="ABG26" s="141"/>
      <c r="ABH26" s="141"/>
      <c r="ABI26" s="141"/>
      <c r="ABJ26" s="141"/>
      <c r="ABK26" s="141"/>
      <c r="ABL26" s="141"/>
      <c r="ABM26" s="141"/>
      <c r="ABN26" s="141"/>
      <c r="ABO26" s="141"/>
      <c r="ABP26" s="141"/>
      <c r="ABQ26" s="141"/>
      <c r="ABR26" s="141"/>
      <c r="ABS26" s="141"/>
      <c r="ABT26" s="141"/>
      <c r="ABU26" s="141"/>
      <c r="ABV26" s="141"/>
      <c r="ABW26" s="141"/>
      <c r="ABX26" s="141"/>
      <c r="ABY26" s="141"/>
      <c r="ABZ26" s="141"/>
      <c r="ACA26" s="141"/>
      <c r="ACB26" s="141"/>
      <c r="ACC26" s="141"/>
      <c r="ACD26" s="141"/>
      <c r="ACE26" s="141"/>
      <c r="ACF26" s="141"/>
      <c r="ACG26" s="141"/>
      <c r="ACH26" s="141"/>
      <c r="ACI26" s="141"/>
      <c r="ACJ26" s="141"/>
      <c r="ACK26" s="141"/>
      <c r="ACL26" s="141"/>
      <c r="ACM26" s="141"/>
      <c r="ACN26" s="141"/>
      <c r="ACO26" s="141"/>
      <c r="ACP26" s="141"/>
      <c r="ACQ26" s="141"/>
      <c r="ACR26" s="141"/>
      <c r="ACS26" s="141"/>
      <c r="ACT26" s="141"/>
      <c r="ACU26" s="141"/>
      <c r="ACV26" s="141"/>
      <c r="ACW26" s="141"/>
      <c r="ACX26" s="141"/>
      <c r="ACY26" s="141"/>
      <c r="ACZ26" s="141"/>
      <c r="ADA26" s="141"/>
      <c r="ADB26" s="141"/>
      <c r="ADC26" s="141"/>
      <c r="ADD26" s="141"/>
      <c r="ADE26" s="141"/>
      <c r="ADF26" s="141"/>
      <c r="ADG26" s="141"/>
      <c r="ADH26" s="141"/>
      <c r="ADI26" s="141"/>
      <c r="ADJ26" s="141"/>
      <c r="ADK26" s="141"/>
      <c r="ADL26" s="141"/>
      <c r="ADM26" s="141"/>
      <c r="ADN26" s="141"/>
      <c r="ADO26" s="141"/>
      <c r="ADP26" s="141"/>
      <c r="ADQ26" s="141"/>
      <c r="ADR26" s="141"/>
      <c r="ADS26" s="141"/>
      <c r="ADT26" s="141"/>
      <c r="ADU26" s="141"/>
      <c r="ADV26" s="141"/>
      <c r="ADW26" s="141"/>
      <c r="ADX26" s="141"/>
      <c r="ADY26" s="141"/>
      <c r="ADZ26" s="141"/>
      <c r="AEA26" s="141"/>
      <c r="AEB26" s="141"/>
      <c r="AEC26" s="141"/>
      <c r="AED26" s="141"/>
      <c r="AEE26" s="141"/>
      <c r="AEF26" s="141"/>
      <c r="AEG26" s="141"/>
      <c r="AEH26" s="141"/>
      <c r="AEI26" s="141"/>
      <c r="AEJ26" s="141"/>
      <c r="AEK26" s="141"/>
      <c r="AEL26" s="141"/>
      <c r="AEM26" s="141"/>
      <c r="AEN26" s="141"/>
      <c r="AEO26" s="141"/>
      <c r="AEP26" s="141"/>
      <c r="AEQ26" s="141"/>
      <c r="AER26" s="141"/>
      <c r="AES26" s="141"/>
      <c r="AET26" s="141"/>
      <c r="AEU26" s="141"/>
      <c r="AEV26" s="141"/>
      <c r="AEW26" s="141"/>
      <c r="AEX26" s="141"/>
      <c r="AEY26" s="141"/>
      <c r="AEZ26" s="141"/>
      <c r="AFA26" s="141"/>
      <c r="AFB26" s="141"/>
      <c r="AFC26" s="141"/>
      <c r="AFD26" s="141"/>
      <c r="AFE26" s="141"/>
      <c r="AFF26" s="141"/>
      <c r="AFG26" s="141"/>
      <c r="AFH26" s="141"/>
      <c r="AFI26" s="141"/>
      <c r="AFJ26" s="141"/>
      <c r="AFK26" s="141"/>
      <c r="AFL26" s="141"/>
      <c r="AFM26" s="141"/>
      <c r="AFN26" s="141"/>
      <c r="AFO26" s="141"/>
      <c r="AFP26" s="141"/>
      <c r="AFQ26" s="141"/>
      <c r="AFR26" s="141"/>
      <c r="AFS26" s="141"/>
      <c r="AFT26" s="141"/>
      <c r="AFU26" s="141"/>
      <c r="AFV26" s="141"/>
      <c r="AFW26" s="141"/>
      <c r="AFX26" s="141"/>
      <c r="AFY26" s="141"/>
      <c r="AFZ26" s="141"/>
      <c r="AGA26" s="141"/>
      <c r="AGB26" s="141"/>
      <c r="AGC26" s="141"/>
      <c r="AGD26" s="141"/>
      <c r="AGE26" s="141"/>
      <c r="AGF26" s="141"/>
      <c r="AGG26" s="141"/>
      <c r="AGH26" s="141"/>
      <c r="AGI26" s="141"/>
      <c r="AGJ26" s="141"/>
      <c r="AGK26" s="141"/>
      <c r="AGL26" s="141"/>
      <c r="AGM26" s="141"/>
      <c r="AGN26" s="141"/>
      <c r="AGO26" s="141"/>
      <c r="AGP26" s="141"/>
      <c r="AGQ26" s="141"/>
      <c r="AGR26" s="141"/>
      <c r="AGS26" s="141"/>
      <c r="AGT26" s="141"/>
      <c r="AGU26" s="141"/>
      <c r="AGV26" s="141"/>
      <c r="AGW26" s="141"/>
      <c r="AGX26" s="141"/>
      <c r="AGY26" s="141"/>
      <c r="AGZ26" s="141"/>
      <c r="AHA26" s="141"/>
      <c r="AHB26" s="141"/>
      <c r="AHC26" s="141"/>
      <c r="AHD26" s="141"/>
      <c r="AHE26" s="141"/>
      <c r="AHF26" s="141"/>
      <c r="AHG26" s="141"/>
      <c r="AHH26" s="141"/>
      <c r="AHI26" s="141"/>
      <c r="AHJ26" s="141"/>
      <c r="AHK26" s="141"/>
      <c r="AHL26" s="141"/>
      <c r="AHM26" s="141"/>
      <c r="AHN26" s="141"/>
      <c r="AHO26" s="141"/>
      <c r="AHP26" s="141"/>
      <c r="AHQ26" s="141"/>
      <c r="AHR26" s="141"/>
      <c r="AHS26" s="141"/>
      <c r="AHT26" s="141"/>
      <c r="AHU26" s="141"/>
      <c r="AHV26" s="141"/>
      <c r="AHW26" s="141"/>
      <c r="AHX26" s="141"/>
      <c r="AHY26" s="141"/>
      <c r="AHZ26" s="141"/>
      <c r="AIA26" s="141"/>
      <c r="AIB26" s="141"/>
      <c r="AIC26" s="141"/>
      <c r="AID26" s="141"/>
      <c r="AIE26" s="141"/>
      <c r="AIF26" s="141"/>
      <c r="AIG26" s="141"/>
      <c r="AIH26" s="141"/>
      <c r="AII26" s="141"/>
      <c r="AIJ26" s="141"/>
      <c r="AIK26" s="141"/>
      <c r="AIL26" s="141"/>
      <c r="AIM26" s="141"/>
      <c r="AIN26" s="141"/>
      <c r="AIO26" s="141"/>
      <c r="AIP26" s="141"/>
      <c r="AIQ26" s="141"/>
      <c r="AIR26" s="141"/>
      <c r="AIS26" s="141"/>
      <c r="AIT26" s="141"/>
      <c r="AIU26" s="141"/>
      <c r="AIV26" s="141"/>
      <c r="AIW26" s="141"/>
      <c r="AIX26" s="141"/>
      <c r="AIY26" s="141"/>
      <c r="AIZ26" s="141"/>
      <c r="AJA26" s="141"/>
      <c r="AJB26" s="141"/>
      <c r="AJC26" s="141"/>
      <c r="AJD26" s="141"/>
      <c r="AJE26" s="141"/>
      <c r="AJF26" s="141"/>
      <c r="AJG26" s="141"/>
      <c r="AJH26" s="141"/>
      <c r="AJI26" s="141"/>
    </row>
    <row r="27" spans="1:945" s="148" customFormat="1" ht="14.25" x14ac:dyDescent="0.25">
      <c r="A27" s="149" t="s">
        <v>72</v>
      </c>
      <c r="B27" s="149">
        <v>88316</v>
      </c>
      <c r="C27" s="149"/>
      <c r="D27" s="159" t="s">
        <v>78</v>
      </c>
      <c r="E27" s="160" t="s">
        <v>75</v>
      </c>
      <c r="F27" s="161">
        <v>0.25</v>
      </c>
      <c r="G27" s="156">
        <v>26.8</v>
      </c>
      <c r="H27" s="161"/>
      <c r="I27" s="156"/>
      <c r="J27" s="156">
        <f>ROUND(F27*G27,2)</f>
        <v>6.7</v>
      </c>
      <c r="K27" s="156"/>
      <c r="L27" s="157"/>
      <c r="M27" s="157"/>
      <c r="N27" s="157"/>
      <c r="O27" s="162"/>
      <c r="P27" s="162"/>
      <c r="Q27" s="163"/>
      <c r="R27" s="71">
        <f>(I27+J27)*H26*(1+$O$5)</f>
        <v>419.34338005418726</v>
      </c>
      <c r="S27" s="71"/>
      <c r="T27" s="71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8"/>
      <c r="BN27" s="158"/>
      <c r="BO27" s="158"/>
      <c r="BP27" s="158"/>
      <c r="BQ27" s="158"/>
      <c r="BR27" s="158"/>
      <c r="BS27" s="158"/>
      <c r="BT27" s="158"/>
      <c r="BU27" s="158"/>
      <c r="BV27" s="158"/>
      <c r="BW27" s="158"/>
      <c r="BX27" s="158"/>
      <c r="BY27" s="158"/>
      <c r="BZ27" s="158"/>
      <c r="CA27" s="158"/>
      <c r="CB27" s="158"/>
      <c r="CC27" s="158"/>
      <c r="CD27" s="158"/>
      <c r="CE27" s="158"/>
      <c r="CF27" s="158"/>
      <c r="CG27" s="158"/>
      <c r="CH27" s="158"/>
      <c r="CI27" s="158"/>
      <c r="CJ27" s="158"/>
      <c r="CK27" s="158"/>
      <c r="CL27" s="158"/>
      <c r="CM27" s="158"/>
      <c r="CN27" s="158"/>
      <c r="CO27" s="158"/>
      <c r="CP27" s="158"/>
      <c r="CQ27" s="158"/>
      <c r="CR27" s="158"/>
      <c r="CS27" s="158"/>
      <c r="CT27" s="158"/>
      <c r="CU27" s="158"/>
      <c r="CV27" s="158"/>
      <c r="CW27" s="158"/>
      <c r="CX27" s="158"/>
      <c r="CY27" s="158"/>
      <c r="CZ27" s="158"/>
      <c r="DA27" s="158"/>
      <c r="DB27" s="158"/>
      <c r="DC27" s="158"/>
      <c r="DD27" s="158"/>
      <c r="DE27" s="158"/>
      <c r="DF27" s="158"/>
      <c r="DG27" s="158"/>
      <c r="DH27" s="158"/>
      <c r="DI27" s="158"/>
      <c r="DJ27" s="158"/>
      <c r="DK27" s="158"/>
      <c r="DL27" s="158"/>
      <c r="DM27" s="158"/>
      <c r="DN27" s="158"/>
      <c r="DO27" s="158"/>
      <c r="DP27" s="158"/>
      <c r="DQ27" s="158"/>
      <c r="DR27" s="158"/>
      <c r="DS27" s="158"/>
      <c r="DT27" s="158"/>
      <c r="DU27" s="158"/>
      <c r="DV27" s="158"/>
      <c r="DW27" s="158"/>
      <c r="DX27" s="158"/>
      <c r="DY27" s="158"/>
      <c r="DZ27" s="158"/>
      <c r="EA27" s="158"/>
      <c r="EB27" s="158"/>
      <c r="EC27" s="158"/>
      <c r="ED27" s="158"/>
      <c r="EE27" s="158"/>
      <c r="EF27" s="158"/>
      <c r="EG27" s="158"/>
      <c r="EH27" s="158"/>
      <c r="EI27" s="158"/>
      <c r="EJ27" s="158"/>
      <c r="EK27" s="158"/>
      <c r="EL27" s="158"/>
      <c r="EM27" s="158"/>
      <c r="EN27" s="158"/>
      <c r="EO27" s="158"/>
      <c r="EP27" s="158"/>
      <c r="EQ27" s="158"/>
      <c r="ER27" s="158"/>
      <c r="ES27" s="158"/>
      <c r="ET27" s="158"/>
      <c r="EU27" s="158"/>
      <c r="EV27" s="158"/>
      <c r="EW27" s="158"/>
      <c r="EX27" s="158"/>
      <c r="EY27" s="158"/>
      <c r="EZ27" s="158"/>
      <c r="FA27" s="158"/>
      <c r="FB27" s="158"/>
      <c r="FC27" s="158"/>
      <c r="FD27" s="158"/>
      <c r="FE27" s="158"/>
      <c r="FF27" s="158"/>
      <c r="FG27" s="158"/>
      <c r="FH27" s="158"/>
      <c r="FI27" s="158"/>
      <c r="FJ27" s="158"/>
      <c r="FK27" s="158"/>
      <c r="FL27" s="158"/>
      <c r="FM27" s="158"/>
      <c r="FN27" s="158"/>
      <c r="FO27" s="158"/>
      <c r="FP27" s="158"/>
      <c r="FQ27" s="158"/>
      <c r="FR27" s="158"/>
      <c r="FS27" s="158"/>
      <c r="FT27" s="158"/>
      <c r="FU27" s="158"/>
      <c r="FV27" s="158"/>
      <c r="FW27" s="158"/>
      <c r="FX27" s="158"/>
      <c r="FY27" s="158"/>
      <c r="FZ27" s="158"/>
      <c r="GA27" s="158"/>
      <c r="GB27" s="158"/>
      <c r="GC27" s="158"/>
      <c r="GD27" s="158"/>
      <c r="GE27" s="158"/>
      <c r="GF27" s="158"/>
      <c r="GG27" s="158"/>
      <c r="GH27" s="158"/>
      <c r="GI27" s="158"/>
      <c r="GJ27" s="158"/>
      <c r="GK27" s="158"/>
      <c r="GL27" s="158"/>
      <c r="GM27" s="158"/>
      <c r="GN27" s="158"/>
      <c r="GO27" s="158"/>
      <c r="GP27" s="158"/>
      <c r="GQ27" s="158"/>
      <c r="GR27" s="158"/>
      <c r="GS27" s="158"/>
      <c r="GT27" s="158"/>
      <c r="GU27" s="158"/>
      <c r="GV27" s="158"/>
      <c r="GW27" s="158"/>
      <c r="GX27" s="158"/>
      <c r="GY27" s="158"/>
      <c r="GZ27" s="158"/>
      <c r="HA27" s="158"/>
      <c r="HB27" s="158"/>
      <c r="HC27" s="158"/>
      <c r="HD27" s="158"/>
      <c r="HE27" s="158"/>
      <c r="HF27" s="158"/>
      <c r="HG27" s="158"/>
      <c r="HH27" s="158"/>
      <c r="HI27" s="158"/>
      <c r="HJ27" s="158"/>
      <c r="HK27" s="158"/>
      <c r="HL27" s="158"/>
      <c r="HM27" s="158"/>
      <c r="HN27" s="158"/>
      <c r="HO27" s="158"/>
      <c r="HP27" s="158"/>
      <c r="HQ27" s="158"/>
      <c r="HR27" s="158"/>
      <c r="HS27" s="158"/>
      <c r="HT27" s="158"/>
      <c r="HU27" s="158"/>
      <c r="HV27" s="158"/>
      <c r="HW27" s="158"/>
      <c r="HX27" s="158"/>
      <c r="HY27" s="158"/>
      <c r="HZ27" s="158"/>
      <c r="IA27" s="158"/>
      <c r="IB27" s="158"/>
      <c r="IC27" s="158"/>
      <c r="ID27" s="158"/>
      <c r="IE27" s="158"/>
      <c r="IF27" s="158"/>
      <c r="IG27" s="158"/>
      <c r="IH27" s="158"/>
      <c r="II27" s="158"/>
      <c r="IJ27" s="158"/>
      <c r="IK27" s="158"/>
      <c r="IL27" s="158"/>
      <c r="IM27" s="158"/>
      <c r="IN27" s="158"/>
      <c r="IO27" s="158"/>
      <c r="IP27" s="158"/>
      <c r="IQ27" s="158"/>
      <c r="IR27" s="158"/>
      <c r="IS27" s="158"/>
      <c r="IT27" s="158"/>
      <c r="IU27" s="158"/>
      <c r="IV27" s="158"/>
      <c r="IW27" s="158"/>
      <c r="IX27" s="158"/>
      <c r="IY27" s="158"/>
      <c r="IZ27" s="158"/>
      <c r="JA27" s="158"/>
      <c r="JB27" s="158"/>
      <c r="JC27" s="158"/>
      <c r="JD27" s="158"/>
      <c r="JE27" s="158"/>
      <c r="JF27" s="158"/>
      <c r="JG27" s="158"/>
      <c r="JH27" s="158"/>
      <c r="JI27" s="158"/>
      <c r="JJ27" s="158"/>
      <c r="JK27" s="158"/>
      <c r="JL27" s="158"/>
      <c r="JM27" s="158"/>
      <c r="JN27" s="158"/>
      <c r="JO27" s="158"/>
      <c r="JP27" s="158"/>
      <c r="JQ27" s="158"/>
      <c r="JR27" s="158"/>
      <c r="JS27" s="158"/>
      <c r="JT27" s="158"/>
      <c r="JU27" s="158"/>
      <c r="JV27" s="158"/>
      <c r="JW27" s="158"/>
      <c r="JX27" s="158"/>
      <c r="JY27" s="158"/>
      <c r="JZ27" s="158"/>
      <c r="KA27" s="158"/>
      <c r="KB27" s="158"/>
      <c r="KC27" s="158"/>
      <c r="KD27" s="158"/>
      <c r="KE27" s="158"/>
      <c r="KF27" s="158"/>
      <c r="KG27" s="158"/>
      <c r="KH27" s="158"/>
      <c r="KI27" s="158"/>
      <c r="KJ27" s="158"/>
      <c r="KK27" s="158"/>
      <c r="KL27" s="158"/>
      <c r="KM27" s="158"/>
      <c r="KN27" s="158"/>
      <c r="KO27" s="158"/>
      <c r="KP27" s="158"/>
      <c r="KQ27" s="158"/>
      <c r="KR27" s="158"/>
      <c r="KS27" s="158"/>
      <c r="KT27" s="158"/>
      <c r="KU27" s="158"/>
      <c r="KV27" s="158"/>
      <c r="KW27" s="158"/>
      <c r="KX27" s="158"/>
      <c r="KY27" s="158"/>
      <c r="KZ27" s="158"/>
      <c r="LA27" s="158"/>
      <c r="LB27" s="158"/>
      <c r="LC27" s="158"/>
      <c r="LD27" s="158"/>
      <c r="LE27" s="158"/>
      <c r="LF27" s="158"/>
      <c r="LG27" s="158"/>
      <c r="LH27" s="158"/>
      <c r="LI27" s="158"/>
      <c r="LJ27" s="158"/>
      <c r="LK27" s="158"/>
      <c r="LL27" s="158"/>
      <c r="LM27" s="158"/>
      <c r="LN27" s="158"/>
      <c r="LO27" s="158"/>
      <c r="LP27" s="158"/>
      <c r="LQ27" s="158"/>
      <c r="LR27" s="158"/>
      <c r="LS27" s="158"/>
      <c r="LT27" s="158"/>
      <c r="LU27" s="158"/>
      <c r="LV27" s="158"/>
      <c r="LW27" s="158"/>
      <c r="LX27" s="158"/>
      <c r="LY27" s="158"/>
      <c r="LZ27" s="158"/>
      <c r="MA27" s="158"/>
      <c r="MB27" s="158"/>
      <c r="MC27" s="158"/>
      <c r="MD27" s="158"/>
      <c r="ME27" s="158"/>
      <c r="MF27" s="158"/>
      <c r="MG27" s="158"/>
      <c r="MH27" s="158"/>
      <c r="MI27" s="158"/>
      <c r="MJ27" s="158"/>
      <c r="MK27" s="158"/>
      <c r="ML27" s="158"/>
      <c r="MM27" s="158"/>
      <c r="MN27" s="158"/>
      <c r="MO27" s="158"/>
      <c r="MP27" s="158"/>
      <c r="MQ27" s="158"/>
      <c r="MR27" s="158"/>
      <c r="MS27" s="158"/>
      <c r="MT27" s="158"/>
      <c r="MU27" s="158"/>
      <c r="MV27" s="158"/>
      <c r="MW27" s="158"/>
      <c r="MX27" s="158"/>
      <c r="MY27" s="158"/>
      <c r="MZ27" s="158"/>
      <c r="NA27" s="158"/>
      <c r="NB27" s="158"/>
      <c r="NC27" s="158"/>
      <c r="ND27" s="158"/>
      <c r="NE27" s="158"/>
      <c r="NF27" s="158"/>
      <c r="NG27" s="158"/>
      <c r="NH27" s="158"/>
      <c r="NI27" s="158"/>
      <c r="NJ27" s="158"/>
      <c r="NK27" s="158"/>
      <c r="NL27" s="158"/>
      <c r="NM27" s="158"/>
      <c r="NN27" s="158"/>
      <c r="NO27" s="158"/>
      <c r="NP27" s="158"/>
      <c r="NQ27" s="158"/>
      <c r="NR27" s="158"/>
      <c r="NS27" s="158"/>
      <c r="NT27" s="158"/>
      <c r="NU27" s="158"/>
      <c r="NV27" s="158"/>
      <c r="NW27" s="158"/>
      <c r="NX27" s="158"/>
      <c r="NY27" s="158"/>
      <c r="NZ27" s="158"/>
      <c r="OA27" s="158"/>
      <c r="OB27" s="158"/>
      <c r="OC27" s="158"/>
      <c r="OD27" s="158"/>
      <c r="OE27" s="158"/>
      <c r="OF27" s="158"/>
      <c r="OG27" s="158"/>
      <c r="OH27" s="158"/>
      <c r="OI27" s="158"/>
      <c r="OJ27" s="158"/>
      <c r="OK27" s="158"/>
      <c r="OL27" s="158"/>
      <c r="OM27" s="158"/>
      <c r="ON27" s="158"/>
      <c r="OO27" s="158"/>
      <c r="OP27" s="158"/>
      <c r="OQ27" s="158"/>
      <c r="OR27" s="158"/>
      <c r="OS27" s="158"/>
      <c r="OT27" s="158"/>
      <c r="OU27" s="158"/>
      <c r="OV27" s="158"/>
      <c r="OW27" s="158"/>
      <c r="OX27" s="158"/>
      <c r="OY27" s="158"/>
      <c r="OZ27" s="158"/>
      <c r="PA27" s="158"/>
      <c r="PB27" s="158"/>
      <c r="PC27" s="158"/>
      <c r="PD27" s="158"/>
      <c r="PE27" s="158"/>
      <c r="PF27" s="158"/>
      <c r="PG27" s="158"/>
      <c r="PH27" s="158"/>
      <c r="PI27" s="158"/>
      <c r="PJ27" s="158"/>
      <c r="PK27" s="158"/>
      <c r="PL27" s="158"/>
      <c r="PM27" s="158"/>
      <c r="PN27" s="158"/>
      <c r="PO27" s="158"/>
      <c r="PP27" s="158"/>
      <c r="PQ27" s="158"/>
      <c r="PR27" s="158"/>
      <c r="PS27" s="158"/>
      <c r="PT27" s="158"/>
      <c r="PU27" s="158"/>
      <c r="PV27" s="158"/>
      <c r="PW27" s="158"/>
      <c r="PX27" s="158"/>
      <c r="PY27" s="158"/>
      <c r="PZ27" s="158"/>
      <c r="QA27" s="158"/>
      <c r="QB27" s="158"/>
      <c r="QC27" s="158"/>
      <c r="QD27" s="158"/>
      <c r="QE27" s="158"/>
      <c r="QF27" s="158"/>
      <c r="QG27" s="158"/>
      <c r="QH27" s="158"/>
      <c r="QI27" s="158"/>
      <c r="QJ27" s="158"/>
      <c r="QK27" s="158"/>
      <c r="QL27" s="158"/>
      <c r="QM27" s="158"/>
      <c r="QN27" s="158"/>
      <c r="QO27" s="158"/>
      <c r="QP27" s="158"/>
      <c r="QQ27" s="158"/>
      <c r="QR27" s="158"/>
      <c r="QS27" s="158"/>
      <c r="QT27" s="158"/>
      <c r="QU27" s="158"/>
      <c r="QV27" s="158"/>
      <c r="QW27" s="158"/>
      <c r="QX27" s="158"/>
      <c r="QY27" s="158"/>
      <c r="QZ27" s="158"/>
      <c r="RA27" s="158"/>
      <c r="RB27" s="158"/>
      <c r="RC27" s="158"/>
      <c r="RD27" s="158"/>
      <c r="RE27" s="158"/>
      <c r="RF27" s="158"/>
      <c r="RG27" s="158"/>
      <c r="RH27" s="158"/>
      <c r="RI27" s="158"/>
      <c r="RJ27" s="158"/>
      <c r="RK27" s="158"/>
      <c r="RL27" s="158"/>
      <c r="RM27" s="158"/>
      <c r="RN27" s="158"/>
      <c r="RO27" s="158"/>
      <c r="RP27" s="158"/>
      <c r="RQ27" s="158"/>
      <c r="RR27" s="158"/>
      <c r="RS27" s="158"/>
      <c r="RT27" s="158"/>
      <c r="RU27" s="158"/>
      <c r="RV27" s="158"/>
      <c r="RW27" s="158"/>
      <c r="RX27" s="158"/>
      <c r="RY27" s="158"/>
      <c r="RZ27" s="158"/>
      <c r="SA27" s="158"/>
      <c r="SB27" s="158"/>
      <c r="SC27" s="158"/>
      <c r="SD27" s="158"/>
      <c r="SE27" s="158"/>
      <c r="SF27" s="158"/>
      <c r="SG27" s="158"/>
      <c r="SH27" s="158"/>
      <c r="SI27" s="158"/>
      <c r="SJ27" s="158"/>
      <c r="SK27" s="158"/>
      <c r="SL27" s="158"/>
      <c r="SM27" s="158"/>
      <c r="SN27" s="158"/>
      <c r="SO27" s="158"/>
      <c r="SP27" s="158"/>
      <c r="SQ27" s="158"/>
      <c r="SR27" s="158"/>
      <c r="SS27" s="158"/>
      <c r="ST27" s="158"/>
      <c r="SU27" s="158"/>
      <c r="SV27" s="158"/>
      <c r="SW27" s="158"/>
      <c r="SX27" s="158"/>
      <c r="SY27" s="158"/>
      <c r="SZ27" s="158"/>
      <c r="TA27" s="158"/>
      <c r="TB27" s="158"/>
      <c r="TC27" s="158"/>
      <c r="TD27" s="158"/>
      <c r="TE27" s="158"/>
      <c r="TF27" s="158"/>
      <c r="TG27" s="158"/>
      <c r="TH27" s="158"/>
      <c r="TI27" s="158"/>
      <c r="TJ27" s="158"/>
      <c r="TK27" s="158"/>
      <c r="TL27" s="158"/>
      <c r="TM27" s="158"/>
      <c r="TN27" s="158"/>
      <c r="TO27" s="158"/>
      <c r="TP27" s="158"/>
      <c r="TQ27" s="158"/>
      <c r="TR27" s="158"/>
      <c r="TS27" s="158"/>
      <c r="TT27" s="158"/>
      <c r="TU27" s="158"/>
      <c r="TV27" s="158"/>
      <c r="TW27" s="158"/>
      <c r="TX27" s="158"/>
      <c r="TY27" s="158"/>
      <c r="TZ27" s="158"/>
      <c r="UA27" s="158"/>
      <c r="UB27" s="158"/>
      <c r="UC27" s="158"/>
      <c r="UD27" s="158"/>
      <c r="UE27" s="158"/>
      <c r="UF27" s="158"/>
      <c r="UG27" s="158"/>
      <c r="UH27" s="158"/>
      <c r="UI27" s="158"/>
      <c r="UJ27" s="158"/>
      <c r="UK27" s="158"/>
      <c r="UL27" s="158"/>
      <c r="UM27" s="158"/>
      <c r="UN27" s="158"/>
      <c r="UO27" s="158"/>
      <c r="UP27" s="158"/>
      <c r="UQ27" s="158"/>
      <c r="UR27" s="158"/>
      <c r="US27" s="158"/>
      <c r="UT27" s="158"/>
      <c r="UU27" s="158"/>
      <c r="UV27" s="158"/>
      <c r="UW27" s="158"/>
      <c r="UX27" s="158"/>
      <c r="UY27" s="158"/>
      <c r="UZ27" s="158"/>
      <c r="VA27" s="158"/>
      <c r="VB27" s="158"/>
      <c r="VC27" s="158"/>
      <c r="VD27" s="158"/>
      <c r="VE27" s="158"/>
      <c r="VF27" s="158"/>
      <c r="VG27" s="158"/>
      <c r="VH27" s="158"/>
      <c r="VI27" s="158"/>
      <c r="VJ27" s="158"/>
      <c r="VK27" s="158"/>
      <c r="VL27" s="158"/>
      <c r="VM27" s="158"/>
      <c r="VN27" s="158"/>
      <c r="VO27" s="158"/>
      <c r="VP27" s="158"/>
      <c r="VQ27" s="158"/>
      <c r="VR27" s="158"/>
      <c r="VS27" s="158"/>
      <c r="VT27" s="158"/>
      <c r="VU27" s="158"/>
      <c r="VV27" s="158"/>
      <c r="VW27" s="158"/>
      <c r="VX27" s="158"/>
      <c r="VY27" s="158"/>
      <c r="VZ27" s="158"/>
      <c r="WA27" s="158"/>
      <c r="WB27" s="158"/>
      <c r="WC27" s="158"/>
      <c r="WD27" s="158"/>
      <c r="WE27" s="158"/>
      <c r="WF27" s="158"/>
      <c r="WG27" s="158"/>
      <c r="WH27" s="158"/>
      <c r="WI27" s="158"/>
      <c r="WJ27" s="158"/>
      <c r="WK27" s="158"/>
      <c r="WL27" s="158"/>
      <c r="WM27" s="158"/>
      <c r="WN27" s="158"/>
      <c r="WO27" s="158"/>
      <c r="WP27" s="158"/>
      <c r="WQ27" s="158"/>
      <c r="WR27" s="158"/>
      <c r="WS27" s="158"/>
      <c r="WT27" s="158"/>
      <c r="WU27" s="158"/>
      <c r="WV27" s="158"/>
      <c r="WW27" s="158"/>
      <c r="WX27" s="158"/>
      <c r="WY27" s="158"/>
      <c r="WZ27" s="158"/>
      <c r="XA27" s="158"/>
      <c r="XB27" s="158"/>
      <c r="XC27" s="158"/>
      <c r="XD27" s="158"/>
      <c r="XE27" s="158"/>
      <c r="XF27" s="158"/>
      <c r="XG27" s="158"/>
      <c r="XH27" s="158"/>
      <c r="XI27" s="158"/>
      <c r="XJ27" s="158"/>
      <c r="XK27" s="158"/>
      <c r="XL27" s="158"/>
      <c r="XM27" s="158"/>
      <c r="XN27" s="158"/>
      <c r="XO27" s="158"/>
      <c r="XP27" s="158"/>
      <c r="XQ27" s="158"/>
      <c r="XR27" s="158"/>
      <c r="XS27" s="158"/>
      <c r="XT27" s="158"/>
      <c r="XU27" s="158"/>
      <c r="XV27" s="158"/>
      <c r="XW27" s="158"/>
      <c r="XX27" s="158"/>
      <c r="XY27" s="158"/>
      <c r="XZ27" s="158"/>
      <c r="YA27" s="158"/>
      <c r="YB27" s="158"/>
      <c r="YC27" s="158"/>
      <c r="YD27" s="158"/>
      <c r="YE27" s="158"/>
      <c r="YF27" s="158"/>
      <c r="YG27" s="158"/>
      <c r="YH27" s="158"/>
      <c r="YI27" s="158"/>
      <c r="YJ27" s="158"/>
      <c r="YK27" s="158"/>
      <c r="YL27" s="158"/>
      <c r="YM27" s="158"/>
      <c r="YN27" s="158"/>
      <c r="YO27" s="158"/>
      <c r="YP27" s="158"/>
      <c r="YQ27" s="158"/>
      <c r="YR27" s="158"/>
      <c r="YS27" s="158"/>
      <c r="YT27" s="158"/>
      <c r="YU27" s="158"/>
      <c r="YV27" s="158"/>
      <c r="YW27" s="158"/>
      <c r="YX27" s="158"/>
      <c r="YY27" s="158"/>
      <c r="YZ27" s="158"/>
      <c r="ZA27" s="158"/>
      <c r="ZB27" s="158"/>
      <c r="ZC27" s="158"/>
      <c r="ZD27" s="158"/>
      <c r="ZE27" s="158"/>
      <c r="ZF27" s="158"/>
      <c r="ZG27" s="158"/>
      <c r="ZH27" s="158"/>
      <c r="ZI27" s="158"/>
      <c r="ZJ27" s="158"/>
      <c r="ZK27" s="158"/>
      <c r="ZL27" s="158"/>
      <c r="ZM27" s="158"/>
      <c r="ZN27" s="158"/>
      <c r="ZO27" s="158"/>
      <c r="ZP27" s="158"/>
      <c r="ZQ27" s="158"/>
      <c r="ZR27" s="158"/>
      <c r="ZS27" s="158"/>
      <c r="ZT27" s="158"/>
      <c r="ZU27" s="158"/>
      <c r="ZV27" s="158"/>
      <c r="ZW27" s="158"/>
      <c r="ZX27" s="158"/>
      <c r="ZY27" s="158"/>
      <c r="ZZ27" s="158"/>
      <c r="AAA27" s="158"/>
      <c r="AAB27" s="158"/>
      <c r="AAC27" s="158"/>
      <c r="AAD27" s="158"/>
      <c r="AAE27" s="158"/>
      <c r="AAF27" s="158"/>
      <c r="AAG27" s="158"/>
      <c r="AAH27" s="158"/>
      <c r="AAI27" s="158"/>
      <c r="AAJ27" s="158"/>
      <c r="AAK27" s="158"/>
      <c r="AAL27" s="158"/>
      <c r="AAM27" s="158"/>
      <c r="AAN27" s="158"/>
      <c r="AAO27" s="158"/>
      <c r="AAP27" s="158"/>
      <c r="AAQ27" s="158"/>
      <c r="AAR27" s="158"/>
      <c r="AAS27" s="158"/>
      <c r="AAT27" s="158"/>
      <c r="AAU27" s="158"/>
      <c r="AAV27" s="158"/>
      <c r="AAW27" s="158"/>
      <c r="AAX27" s="158"/>
      <c r="AAY27" s="158"/>
      <c r="AAZ27" s="158"/>
      <c r="ABA27" s="158"/>
      <c r="ABB27" s="158"/>
      <c r="ABC27" s="158"/>
      <c r="ABD27" s="158"/>
      <c r="ABE27" s="158"/>
      <c r="ABF27" s="158"/>
      <c r="ABG27" s="158"/>
      <c r="ABH27" s="158"/>
      <c r="ABI27" s="158"/>
      <c r="ABJ27" s="158"/>
      <c r="ABK27" s="158"/>
      <c r="ABL27" s="158"/>
      <c r="ABM27" s="158"/>
      <c r="ABN27" s="158"/>
      <c r="ABO27" s="158"/>
      <c r="ABP27" s="158"/>
      <c r="ABQ27" s="158"/>
      <c r="ABR27" s="158"/>
      <c r="ABS27" s="158"/>
      <c r="ABT27" s="158"/>
      <c r="ABU27" s="158"/>
      <c r="ABV27" s="158"/>
      <c r="ABW27" s="158"/>
      <c r="ABX27" s="158"/>
      <c r="ABY27" s="158"/>
      <c r="ABZ27" s="158"/>
      <c r="ACA27" s="158"/>
      <c r="ACB27" s="158"/>
      <c r="ACC27" s="158"/>
      <c r="ACD27" s="158"/>
      <c r="ACE27" s="158"/>
      <c r="ACF27" s="158"/>
      <c r="ACG27" s="158"/>
      <c r="ACH27" s="158"/>
      <c r="ACI27" s="158"/>
      <c r="ACJ27" s="158"/>
      <c r="ACK27" s="158"/>
      <c r="ACL27" s="158"/>
      <c r="ACM27" s="158"/>
      <c r="ACN27" s="158"/>
      <c r="ACO27" s="158"/>
      <c r="ACP27" s="158"/>
      <c r="ACQ27" s="158"/>
      <c r="ACR27" s="158"/>
      <c r="ACS27" s="158"/>
      <c r="ACT27" s="158"/>
      <c r="ACU27" s="158"/>
      <c r="ACV27" s="158"/>
      <c r="ACW27" s="158"/>
      <c r="ACX27" s="158"/>
      <c r="ACY27" s="158"/>
      <c r="ACZ27" s="158"/>
      <c r="ADA27" s="158"/>
      <c r="ADB27" s="158"/>
      <c r="ADC27" s="158"/>
      <c r="ADD27" s="158"/>
      <c r="ADE27" s="158"/>
      <c r="ADF27" s="158"/>
      <c r="ADG27" s="158"/>
      <c r="ADH27" s="158"/>
      <c r="ADI27" s="158"/>
      <c r="ADJ27" s="158"/>
      <c r="ADK27" s="158"/>
      <c r="ADL27" s="158"/>
      <c r="ADM27" s="158"/>
      <c r="ADN27" s="158"/>
      <c r="ADO27" s="158"/>
      <c r="ADP27" s="158"/>
      <c r="ADQ27" s="158"/>
      <c r="ADR27" s="158"/>
      <c r="ADS27" s="158"/>
      <c r="ADT27" s="158"/>
      <c r="ADU27" s="158"/>
      <c r="ADV27" s="158"/>
      <c r="ADW27" s="158"/>
      <c r="ADX27" s="158"/>
      <c r="ADY27" s="158"/>
      <c r="ADZ27" s="158"/>
      <c r="AEA27" s="158"/>
      <c r="AEB27" s="158"/>
      <c r="AEC27" s="158"/>
      <c r="AED27" s="158"/>
      <c r="AEE27" s="158"/>
      <c r="AEF27" s="158"/>
      <c r="AEG27" s="158"/>
      <c r="AEH27" s="158"/>
      <c r="AEI27" s="158"/>
      <c r="AEJ27" s="158"/>
      <c r="AEK27" s="158"/>
      <c r="AEL27" s="158"/>
      <c r="AEM27" s="158"/>
      <c r="AEN27" s="158"/>
      <c r="AEO27" s="158"/>
      <c r="AEP27" s="158"/>
      <c r="AEQ27" s="158"/>
      <c r="AER27" s="158"/>
      <c r="AES27" s="158"/>
      <c r="AET27" s="158"/>
      <c r="AEU27" s="158"/>
      <c r="AEV27" s="158"/>
      <c r="AEW27" s="158"/>
      <c r="AEX27" s="158"/>
      <c r="AEY27" s="158"/>
      <c r="AEZ27" s="158"/>
      <c r="AFA27" s="158"/>
      <c r="AFB27" s="158"/>
      <c r="AFC27" s="158"/>
      <c r="AFD27" s="158"/>
      <c r="AFE27" s="158"/>
      <c r="AFF27" s="158"/>
      <c r="AFG27" s="158"/>
      <c r="AFH27" s="158"/>
      <c r="AFI27" s="158"/>
      <c r="AFJ27" s="158"/>
      <c r="AFK27" s="158"/>
      <c r="AFL27" s="158"/>
      <c r="AFM27" s="158"/>
      <c r="AFN27" s="158"/>
      <c r="AFO27" s="158"/>
      <c r="AFP27" s="158"/>
      <c r="AFQ27" s="158"/>
      <c r="AFR27" s="158"/>
      <c r="AFS27" s="158"/>
      <c r="AFT27" s="158"/>
      <c r="AFU27" s="158"/>
      <c r="AFV27" s="158"/>
      <c r="AFW27" s="158"/>
      <c r="AFX27" s="158"/>
      <c r="AFY27" s="158"/>
      <c r="AFZ27" s="158"/>
      <c r="AGA27" s="158"/>
      <c r="AGB27" s="158"/>
      <c r="AGC27" s="158"/>
      <c r="AGD27" s="158"/>
      <c r="AGE27" s="158"/>
      <c r="AGF27" s="158"/>
      <c r="AGG27" s="158"/>
      <c r="AGH27" s="158"/>
      <c r="AGI27" s="158"/>
      <c r="AGJ27" s="158"/>
      <c r="AGK27" s="158"/>
      <c r="AGL27" s="158"/>
      <c r="AGM27" s="158"/>
      <c r="AGN27" s="158"/>
      <c r="AGO27" s="158"/>
      <c r="AGP27" s="158"/>
      <c r="AGQ27" s="158"/>
      <c r="AGR27" s="158"/>
      <c r="AGS27" s="158"/>
      <c r="AGT27" s="158"/>
      <c r="AGU27" s="158"/>
      <c r="AGV27" s="158"/>
      <c r="AGW27" s="158"/>
      <c r="AGX27" s="158"/>
      <c r="AGY27" s="158"/>
      <c r="AGZ27" s="158"/>
      <c r="AHA27" s="158"/>
      <c r="AHB27" s="158"/>
      <c r="AHC27" s="158"/>
      <c r="AHD27" s="158"/>
      <c r="AHE27" s="158"/>
      <c r="AHF27" s="158"/>
      <c r="AHG27" s="158"/>
      <c r="AHH27" s="158"/>
      <c r="AHI27" s="158"/>
      <c r="AHJ27" s="158"/>
      <c r="AHK27" s="158"/>
      <c r="AHL27" s="158"/>
      <c r="AHM27" s="158"/>
      <c r="AHN27" s="158"/>
      <c r="AHO27" s="158"/>
      <c r="AHP27" s="158"/>
      <c r="AHQ27" s="158"/>
      <c r="AHR27" s="158"/>
      <c r="AHS27" s="158"/>
      <c r="AHT27" s="158"/>
      <c r="AHU27" s="158"/>
      <c r="AHV27" s="158"/>
      <c r="AHW27" s="158"/>
      <c r="AHX27" s="158"/>
      <c r="AHY27" s="158"/>
      <c r="AHZ27" s="158"/>
      <c r="AIA27" s="158"/>
      <c r="AIB27" s="158"/>
      <c r="AIC27" s="158"/>
      <c r="AID27" s="158"/>
      <c r="AIE27" s="158"/>
      <c r="AIF27" s="158"/>
      <c r="AIG27" s="158"/>
      <c r="AIH27" s="158"/>
      <c r="AII27" s="158"/>
      <c r="AIJ27" s="158"/>
      <c r="AIK27" s="158"/>
      <c r="AIL27" s="158"/>
      <c r="AIM27" s="158"/>
      <c r="AIN27" s="158"/>
      <c r="AIO27" s="158"/>
      <c r="AIP27" s="158"/>
      <c r="AIQ27" s="158"/>
      <c r="AIR27" s="158"/>
      <c r="AIS27" s="158"/>
      <c r="AIT27" s="158"/>
      <c r="AIU27" s="158"/>
      <c r="AIV27" s="158"/>
      <c r="AIW27" s="158"/>
      <c r="AIX27" s="158"/>
      <c r="AIY27" s="158"/>
      <c r="AIZ27" s="158"/>
      <c r="AJA27" s="158"/>
      <c r="AJB27" s="158"/>
      <c r="AJC27" s="158"/>
      <c r="AJD27" s="158"/>
      <c r="AJE27" s="158"/>
      <c r="AJF27" s="158"/>
      <c r="AJG27" s="158"/>
      <c r="AJH27" s="158"/>
      <c r="AJI27" s="158"/>
    </row>
    <row r="28" spans="1:945" x14ac:dyDescent="0.25">
      <c r="A28" s="149" t="s">
        <v>72</v>
      </c>
      <c r="B28" s="149">
        <v>88262</v>
      </c>
      <c r="C28" s="149"/>
      <c r="D28" s="112" t="s">
        <v>123</v>
      </c>
      <c r="E28" s="149" t="s">
        <v>75</v>
      </c>
      <c r="F28" s="156">
        <v>0.25</v>
      </c>
      <c r="G28" s="156">
        <v>34.31</v>
      </c>
      <c r="H28" s="156"/>
      <c r="I28" s="156"/>
      <c r="J28" s="156">
        <f>ROUND(F28*G28,2)</f>
        <v>8.58</v>
      </c>
      <c r="K28" s="156"/>
      <c r="L28" s="157"/>
      <c r="M28" s="157"/>
      <c r="N28" s="157"/>
      <c r="O28" s="157"/>
      <c r="P28" s="157"/>
      <c r="Q28" s="148"/>
      <c r="R28" s="71">
        <f>(I28+J28)*H26*(1+$O$5)</f>
        <v>537.00988072610846</v>
      </c>
      <c r="S28" s="71"/>
      <c r="T28" s="71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  <c r="BI28" s="148"/>
      <c r="BJ28" s="148"/>
      <c r="BK28" s="148"/>
      <c r="BL28" s="148"/>
      <c r="BM28" s="148"/>
      <c r="BN28" s="148"/>
      <c r="BO28" s="148"/>
      <c r="BP28" s="148"/>
      <c r="BQ28" s="148"/>
      <c r="BR28" s="148"/>
      <c r="BS28" s="148"/>
      <c r="BT28" s="148"/>
      <c r="BU28" s="148"/>
      <c r="BV28" s="148"/>
      <c r="BW28" s="148"/>
      <c r="BX28" s="148"/>
      <c r="BY28" s="148"/>
      <c r="BZ28" s="148"/>
      <c r="CA28" s="148"/>
      <c r="CB28" s="148"/>
      <c r="CC28" s="148"/>
      <c r="CD28" s="148"/>
      <c r="CE28" s="148"/>
      <c r="CF28" s="148"/>
      <c r="CG28" s="148"/>
      <c r="CH28" s="148"/>
      <c r="CI28" s="148"/>
      <c r="CJ28" s="148"/>
      <c r="CK28" s="148"/>
      <c r="CL28" s="148"/>
      <c r="CM28" s="148"/>
      <c r="CN28" s="148"/>
      <c r="CO28" s="148"/>
      <c r="CP28" s="148"/>
      <c r="CQ28" s="148"/>
      <c r="CR28" s="148"/>
      <c r="CS28" s="148"/>
      <c r="CT28" s="148"/>
      <c r="CU28" s="148"/>
      <c r="CV28" s="148"/>
      <c r="CW28" s="148"/>
      <c r="CX28" s="148"/>
      <c r="CY28" s="148"/>
      <c r="CZ28" s="148"/>
      <c r="DA28" s="148"/>
      <c r="DB28" s="148"/>
      <c r="DC28" s="148"/>
      <c r="DD28" s="148"/>
      <c r="DE28" s="148"/>
      <c r="DF28" s="148"/>
      <c r="DG28" s="148"/>
      <c r="DH28" s="148"/>
      <c r="DI28" s="148"/>
      <c r="DJ28" s="148"/>
      <c r="DK28" s="148"/>
      <c r="DL28" s="148"/>
      <c r="DM28" s="148"/>
      <c r="DN28" s="148"/>
      <c r="DO28" s="148"/>
      <c r="DP28" s="148"/>
      <c r="DQ28" s="148"/>
      <c r="DR28" s="148"/>
      <c r="DS28" s="148"/>
      <c r="DT28" s="148"/>
      <c r="DU28" s="148"/>
      <c r="DV28" s="148"/>
      <c r="DW28" s="148"/>
      <c r="DX28" s="148"/>
      <c r="DY28" s="148"/>
      <c r="DZ28" s="148"/>
      <c r="EA28" s="148"/>
      <c r="EB28" s="148"/>
      <c r="EC28" s="148"/>
      <c r="ED28" s="148"/>
      <c r="EE28" s="148"/>
      <c r="EF28" s="148"/>
      <c r="EG28" s="148"/>
      <c r="EH28" s="148"/>
      <c r="EI28" s="148"/>
      <c r="EJ28" s="148"/>
      <c r="EK28" s="148"/>
      <c r="EL28" s="148"/>
      <c r="EM28" s="148"/>
      <c r="EN28" s="148"/>
      <c r="EO28" s="148"/>
      <c r="EP28" s="148"/>
      <c r="EQ28" s="148"/>
      <c r="ER28" s="148"/>
      <c r="ES28" s="148"/>
      <c r="ET28" s="148"/>
      <c r="EU28" s="148"/>
      <c r="EV28" s="148"/>
      <c r="EW28" s="148"/>
      <c r="EX28" s="148"/>
      <c r="EY28" s="148"/>
      <c r="EZ28" s="148"/>
      <c r="FA28" s="148"/>
      <c r="FB28" s="148"/>
      <c r="FC28" s="148"/>
      <c r="FD28" s="148"/>
      <c r="FE28" s="148"/>
      <c r="FF28" s="148"/>
      <c r="FG28" s="148"/>
      <c r="FH28" s="148"/>
      <c r="FI28" s="148"/>
      <c r="FJ28" s="148"/>
      <c r="FK28" s="148"/>
      <c r="FL28" s="148"/>
      <c r="FM28" s="148"/>
      <c r="FN28" s="148"/>
      <c r="FO28" s="148"/>
      <c r="FP28" s="148"/>
      <c r="FQ28" s="148"/>
      <c r="FR28" s="148"/>
      <c r="FS28" s="148"/>
      <c r="FT28" s="148"/>
      <c r="FU28" s="148"/>
      <c r="FV28" s="148"/>
      <c r="FW28" s="148"/>
      <c r="FX28" s="148"/>
      <c r="FY28" s="148"/>
      <c r="FZ28" s="148"/>
      <c r="GA28" s="148"/>
      <c r="GB28" s="148"/>
      <c r="GC28" s="148"/>
      <c r="GD28" s="148"/>
      <c r="GE28" s="148"/>
      <c r="GF28" s="148"/>
      <c r="GG28" s="148"/>
      <c r="GH28" s="148"/>
      <c r="GI28" s="148"/>
      <c r="GJ28" s="148"/>
      <c r="GK28" s="148"/>
      <c r="GL28" s="148"/>
      <c r="GM28" s="148"/>
      <c r="GN28" s="148"/>
      <c r="GO28" s="148"/>
      <c r="GP28" s="148"/>
      <c r="GQ28" s="148"/>
      <c r="GR28" s="148"/>
      <c r="GS28" s="148"/>
      <c r="GT28" s="148"/>
      <c r="GU28" s="148"/>
      <c r="GV28" s="148"/>
      <c r="GW28" s="148"/>
      <c r="GX28" s="148"/>
      <c r="GY28" s="148"/>
      <c r="GZ28" s="148"/>
      <c r="HA28" s="148"/>
      <c r="HB28" s="148"/>
      <c r="HC28" s="148"/>
      <c r="HD28" s="148"/>
      <c r="HE28" s="148"/>
      <c r="HF28" s="148"/>
      <c r="HG28" s="148"/>
      <c r="HH28" s="148"/>
      <c r="HI28" s="148"/>
      <c r="HJ28" s="148"/>
      <c r="HK28" s="148"/>
      <c r="HL28" s="148"/>
      <c r="HM28" s="148"/>
      <c r="HN28" s="148"/>
      <c r="HO28" s="148"/>
      <c r="HP28" s="148"/>
      <c r="HQ28" s="148"/>
      <c r="HR28" s="148"/>
      <c r="HS28" s="148"/>
      <c r="HT28" s="148"/>
      <c r="HU28" s="148"/>
      <c r="HV28" s="148"/>
      <c r="HW28" s="148"/>
      <c r="HX28" s="148"/>
      <c r="HY28" s="148"/>
      <c r="HZ28" s="148"/>
      <c r="IA28" s="148"/>
      <c r="IB28" s="148"/>
      <c r="IC28" s="148"/>
      <c r="ID28" s="148"/>
      <c r="IE28" s="148"/>
      <c r="IF28" s="148"/>
      <c r="IG28" s="148"/>
      <c r="IH28" s="148"/>
      <c r="II28" s="148"/>
      <c r="IJ28" s="148"/>
      <c r="IK28" s="148"/>
      <c r="IL28" s="148"/>
      <c r="IM28" s="148"/>
      <c r="IN28" s="148"/>
      <c r="IO28" s="148"/>
      <c r="IP28" s="148"/>
      <c r="IQ28" s="148"/>
      <c r="IR28" s="148"/>
      <c r="IS28" s="148"/>
      <c r="IT28" s="148"/>
      <c r="IU28" s="148"/>
      <c r="IV28" s="148"/>
      <c r="IW28" s="148"/>
      <c r="IX28" s="148"/>
      <c r="IY28" s="148"/>
      <c r="IZ28" s="148"/>
      <c r="JA28" s="148"/>
      <c r="JB28" s="148"/>
      <c r="JC28" s="148"/>
      <c r="JD28" s="148"/>
      <c r="JE28" s="148"/>
      <c r="JF28" s="148"/>
      <c r="JG28" s="148"/>
      <c r="JH28" s="148"/>
      <c r="JI28" s="148"/>
      <c r="JJ28" s="148"/>
      <c r="JK28" s="148"/>
      <c r="JL28" s="148"/>
      <c r="JM28" s="148"/>
      <c r="JN28" s="148"/>
      <c r="JO28" s="148"/>
      <c r="JP28" s="148"/>
      <c r="JQ28" s="148"/>
      <c r="JR28" s="148"/>
      <c r="JS28" s="148"/>
      <c r="JT28" s="148"/>
      <c r="JU28" s="148"/>
      <c r="JV28" s="148"/>
      <c r="JW28" s="148"/>
      <c r="JX28" s="148"/>
      <c r="JY28" s="148"/>
      <c r="JZ28" s="148"/>
      <c r="KA28" s="148"/>
      <c r="KB28" s="148"/>
      <c r="KC28" s="148"/>
      <c r="KD28" s="148"/>
      <c r="KE28" s="148"/>
      <c r="KF28" s="148"/>
      <c r="KG28" s="148"/>
      <c r="KH28" s="148"/>
      <c r="KI28" s="148"/>
      <c r="KJ28" s="148"/>
      <c r="KK28" s="148"/>
      <c r="KL28" s="148"/>
      <c r="KM28" s="148"/>
      <c r="KN28" s="148"/>
      <c r="KO28" s="148"/>
      <c r="KP28" s="148"/>
      <c r="KQ28" s="148"/>
      <c r="KR28" s="148"/>
      <c r="KS28" s="148"/>
      <c r="KT28" s="148"/>
      <c r="KU28" s="148"/>
      <c r="KV28" s="148"/>
      <c r="KW28" s="148"/>
      <c r="KX28" s="148"/>
      <c r="KY28" s="148"/>
      <c r="KZ28" s="148"/>
      <c r="LA28" s="148"/>
      <c r="LB28" s="148"/>
      <c r="LC28" s="148"/>
      <c r="LD28" s="148"/>
      <c r="LE28" s="148"/>
      <c r="LF28" s="148"/>
      <c r="LG28" s="148"/>
      <c r="LH28" s="148"/>
      <c r="LI28" s="148"/>
      <c r="LJ28" s="148"/>
      <c r="LK28" s="148"/>
      <c r="LL28" s="148"/>
      <c r="LM28" s="148"/>
      <c r="LN28" s="148"/>
      <c r="LO28" s="148"/>
      <c r="LP28" s="148"/>
      <c r="LQ28" s="148"/>
      <c r="LR28" s="148"/>
      <c r="LS28" s="148"/>
      <c r="LT28" s="148"/>
      <c r="LU28" s="148"/>
      <c r="LV28" s="148"/>
      <c r="LW28" s="148"/>
      <c r="LX28" s="148"/>
      <c r="LY28" s="148"/>
      <c r="LZ28" s="148"/>
      <c r="MA28" s="148"/>
      <c r="MB28" s="148"/>
      <c r="MC28" s="148"/>
      <c r="MD28" s="148"/>
      <c r="ME28" s="148"/>
      <c r="MF28" s="148"/>
      <c r="MG28" s="148"/>
      <c r="MH28" s="148"/>
      <c r="MI28" s="148"/>
      <c r="MJ28" s="148"/>
      <c r="MK28" s="148"/>
      <c r="ML28" s="148"/>
      <c r="MM28" s="148"/>
      <c r="MN28" s="148"/>
      <c r="MO28" s="148"/>
      <c r="MP28" s="148"/>
      <c r="MQ28" s="148"/>
      <c r="MR28" s="148"/>
      <c r="MS28" s="148"/>
      <c r="MT28" s="148"/>
      <c r="MU28" s="148"/>
      <c r="MV28" s="148"/>
      <c r="MW28" s="148"/>
      <c r="MX28" s="148"/>
      <c r="MY28" s="148"/>
      <c r="MZ28" s="148"/>
      <c r="NA28" s="148"/>
      <c r="NB28" s="148"/>
      <c r="NC28" s="148"/>
      <c r="ND28" s="148"/>
      <c r="NE28" s="148"/>
      <c r="NF28" s="148"/>
      <c r="NG28" s="148"/>
      <c r="NH28" s="148"/>
      <c r="NI28" s="148"/>
      <c r="NJ28" s="148"/>
      <c r="NK28" s="148"/>
      <c r="NL28" s="148"/>
      <c r="NM28" s="148"/>
      <c r="NN28" s="148"/>
      <c r="NO28" s="148"/>
      <c r="NP28" s="148"/>
      <c r="NQ28" s="148"/>
      <c r="NR28" s="148"/>
      <c r="NS28" s="148"/>
      <c r="NT28" s="148"/>
      <c r="NU28" s="148"/>
      <c r="NV28" s="148"/>
      <c r="NW28" s="148"/>
      <c r="NX28" s="148"/>
      <c r="NY28" s="148"/>
      <c r="NZ28" s="148"/>
      <c r="OA28" s="148"/>
      <c r="OB28" s="148"/>
      <c r="OC28" s="148"/>
      <c r="OD28" s="148"/>
      <c r="OE28" s="148"/>
      <c r="OF28" s="148"/>
      <c r="OG28" s="148"/>
      <c r="OH28" s="148"/>
      <c r="OI28" s="148"/>
      <c r="OJ28" s="148"/>
      <c r="OK28" s="148"/>
      <c r="OL28" s="148"/>
      <c r="OM28" s="148"/>
      <c r="ON28" s="148"/>
      <c r="OO28" s="148"/>
      <c r="OP28" s="148"/>
      <c r="OQ28" s="148"/>
      <c r="OR28" s="148"/>
      <c r="OS28" s="148"/>
      <c r="OT28" s="148"/>
      <c r="OU28" s="148"/>
      <c r="OV28" s="148"/>
      <c r="OW28" s="148"/>
      <c r="OX28" s="148"/>
      <c r="OY28" s="148"/>
      <c r="OZ28" s="148"/>
      <c r="PA28" s="148"/>
      <c r="PB28" s="148"/>
      <c r="PC28" s="148"/>
      <c r="PD28" s="148"/>
      <c r="PE28" s="148"/>
      <c r="PF28" s="148"/>
      <c r="PG28" s="148"/>
      <c r="PH28" s="148"/>
      <c r="PI28" s="148"/>
      <c r="PJ28" s="148"/>
      <c r="PK28" s="148"/>
      <c r="PL28" s="148"/>
      <c r="PM28" s="148"/>
      <c r="PN28" s="148"/>
      <c r="PO28" s="148"/>
      <c r="PP28" s="148"/>
      <c r="PQ28" s="148"/>
      <c r="PR28" s="148"/>
      <c r="PS28" s="148"/>
      <c r="PT28" s="148"/>
      <c r="PU28" s="148"/>
      <c r="PV28" s="148"/>
      <c r="PW28" s="148"/>
      <c r="PX28" s="148"/>
      <c r="PY28" s="148"/>
      <c r="PZ28" s="148"/>
      <c r="QA28" s="148"/>
      <c r="QB28" s="148"/>
      <c r="QC28" s="148"/>
      <c r="QD28" s="148"/>
      <c r="QE28" s="148"/>
      <c r="QF28" s="148"/>
      <c r="QG28" s="148"/>
      <c r="QH28" s="148"/>
      <c r="QI28" s="148"/>
      <c r="QJ28" s="148"/>
      <c r="QK28" s="148"/>
      <c r="QL28" s="148"/>
      <c r="QM28" s="148"/>
      <c r="QN28" s="148"/>
      <c r="QO28" s="148"/>
      <c r="QP28" s="148"/>
      <c r="QQ28" s="148"/>
      <c r="QR28" s="148"/>
      <c r="QS28" s="148"/>
      <c r="QT28" s="148"/>
      <c r="QU28" s="148"/>
      <c r="QV28" s="148"/>
      <c r="QW28" s="148"/>
      <c r="QX28" s="148"/>
      <c r="QY28" s="148"/>
      <c r="QZ28" s="148"/>
      <c r="RA28" s="148"/>
      <c r="RB28" s="148"/>
      <c r="RC28" s="148"/>
      <c r="RD28" s="148"/>
      <c r="RE28" s="148"/>
      <c r="RF28" s="148"/>
      <c r="RG28" s="148"/>
      <c r="RH28" s="148"/>
      <c r="RI28" s="148"/>
      <c r="RJ28" s="148"/>
      <c r="RK28" s="148"/>
      <c r="RL28" s="148"/>
      <c r="RM28" s="148"/>
      <c r="RN28" s="148"/>
      <c r="RO28" s="148"/>
      <c r="RP28" s="148"/>
      <c r="RQ28" s="148"/>
      <c r="RR28" s="148"/>
      <c r="RS28" s="148"/>
      <c r="RT28" s="148"/>
      <c r="RU28" s="148"/>
      <c r="RV28" s="148"/>
      <c r="RW28" s="148"/>
      <c r="RX28" s="148"/>
      <c r="RY28" s="148"/>
      <c r="RZ28" s="148"/>
      <c r="SA28" s="148"/>
      <c r="SB28" s="148"/>
      <c r="SC28" s="148"/>
      <c r="SD28" s="148"/>
      <c r="SE28" s="148"/>
      <c r="SF28" s="148"/>
      <c r="SG28" s="148"/>
      <c r="SH28" s="148"/>
      <c r="SI28" s="148"/>
      <c r="SJ28" s="148"/>
      <c r="SK28" s="148"/>
      <c r="SL28" s="148"/>
      <c r="SM28" s="148"/>
      <c r="SN28" s="148"/>
      <c r="SO28" s="148"/>
      <c r="SP28" s="148"/>
      <c r="SQ28" s="148"/>
      <c r="SR28" s="148"/>
      <c r="SS28" s="148"/>
      <c r="ST28" s="148"/>
      <c r="SU28" s="148"/>
      <c r="SV28" s="148"/>
      <c r="SW28" s="148"/>
      <c r="SX28" s="148"/>
      <c r="SY28" s="148"/>
      <c r="SZ28" s="148"/>
      <c r="TA28" s="148"/>
      <c r="TB28" s="148"/>
      <c r="TC28" s="148"/>
      <c r="TD28" s="148"/>
      <c r="TE28" s="148"/>
      <c r="TF28" s="148"/>
      <c r="TG28" s="148"/>
      <c r="TH28" s="148"/>
      <c r="TI28" s="148"/>
      <c r="TJ28" s="148"/>
      <c r="TK28" s="148"/>
      <c r="TL28" s="148"/>
      <c r="TM28" s="148"/>
      <c r="TN28" s="148"/>
      <c r="TO28" s="148"/>
      <c r="TP28" s="148"/>
      <c r="TQ28" s="148"/>
      <c r="TR28" s="148"/>
      <c r="TS28" s="148"/>
      <c r="TT28" s="148"/>
      <c r="TU28" s="148"/>
      <c r="TV28" s="148"/>
      <c r="TW28" s="148"/>
      <c r="TX28" s="148"/>
      <c r="TY28" s="148"/>
      <c r="TZ28" s="148"/>
      <c r="UA28" s="148"/>
      <c r="UB28" s="148"/>
      <c r="UC28" s="148"/>
      <c r="UD28" s="148"/>
      <c r="UE28" s="148"/>
      <c r="UF28" s="148"/>
      <c r="UG28" s="148"/>
      <c r="UH28" s="148"/>
      <c r="UI28" s="148"/>
      <c r="UJ28" s="148"/>
      <c r="UK28" s="148"/>
      <c r="UL28" s="148"/>
      <c r="UM28" s="148"/>
      <c r="UN28" s="148"/>
      <c r="UO28" s="148"/>
      <c r="UP28" s="148"/>
      <c r="UQ28" s="148"/>
      <c r="UR28" s="148"/>
      <c r="US28" s="148"/>
      <c r="UT28" s="148"/>
      <c r="UU28" s="148"/>
      <c r="UV28" s="148"/>
      <c r="UW28" s="148"/>
      <c r="UX28" s="148"/>
      <c r="UY28" s="148"/>
      <c r="UZ28" s="148"/>
      <c r="VA28" s="148"/>
      <c r="VB28" s="148"/>
      <c r="VC28" s="148"/>
      <c r="VD28" s="148"/>
      <c r="VE28" s="148"/>
      <c r="VF28" s="148"/>
      <c r="VG28" s="148"/>
      <c r="VH28" s="148"/>
      <c r="VI28" s="148"/>
      <c r="VJ28" s="148"/>
      <c r="VK28" s="148"/>
      <c r="VL28" s="148"/>
      <c r="VM28" s="148"/>
      <c r="VN28" s="148"/>
      <c r="VO28" s="148"/>
      <c r="VP28" s="148"/>
      <c r="VQ28" s="148"/>
      <c r="VR28" s="148"/>
      <c r="VS28" s="148"/>
      <c r="VT28" s="148"/>
      <c r="VU28" s="148"/>
      <c r="VV28" s="148"/>
      <c r="VW28" s="148"/>
      <c r="VX28" s="148"/>
      <c r="VY28" s="148"/>
      <c r="VZ28" s="148"/>
      <c r="WA28" s="148"/>
      <c r="WB28" s="148"/>
      <c r="WC28" s="148"/>
      <c r="WD28" s="148"/>
      <c r="WE28" s="148"/>
      <c r="WF28" s="148"/>
      <c r="WG28" s="148"/>
      <c r="WH28" s="148"/>
      <c r="WI28" s="148"/>
      <c r="WJ28" s="148"/>
      <c r="WK28" s="148"/>
      <c r="WL28" s="148"/>
      <c r="WM28" s="148"/>
      <c r="WN28" s="148"/>
      <c r="WO28" s="148"/>
      <c r="WP28" s="148"/>
      <c r="WQ28" s="148"/>
      <c r="WR28" s="148"/>
      <c r="WS28" s="148"/>
      <c r="WT28" s="148"/>
      <c r="WU28" s="148"/>
      <c r="WV28" s="148"/>
      <c r="WW28" s="148"/>
      <c r="WX28" s="148"/>
      <c r="WY28" s="148"/>
      <c r="WZ28" s="148"/>
      <c r="XA28" s="148"/>
      <c r="XB28" s="148"/>
      <c r="XC28" s="148"/>
      <c r="XD28" s="148"/>
      <c r="XE28" s="148"/>
      <c r="XF28" s="148"/>
      <c r="XG28" s="148"/>
      <c r="XH28" s="148"/>
      <c r="XI28" s="148"/>
      <c r="XJ28" s="148"/>
      <c r="XK28" s="148"/>
      <c r="XL28" s="148"/>
      <c r="XM28" s="148"/>
      <c r="XN28" s="148"/>
      <c r="XO28" s="148"/>
      <c r="XP28" s="148"/>
      <c r="XQ28" s="148"/>
      <c r="XR28" s="148"/>
      <c r="XS28" s="148"/>
      <c r="XT28" s="148"/>
      <c r="XU28" s="148"/>
      <c r="XV28" s="148"/>
      <c r="XW28" s="148"/>
      <c r="XX28" s="148"/>
      <c r="XY28" s="148"/>
      <c r="XZ28" s="148"/>
      <c r="YA28" s="148"/>
      <c r="YB28" s="148"/>
      <c r="YC28" s="148"/>
      <c r="YD28" s="148"/>
      <c r="YE28" s="148"/>
      <c r="YF28" s="148"/>
      <c r="YG28" s="148"/>
      <c r="YH28" s="148"/>
      <c r="YI28" s="148"/>
      <c r="YJ28" s="148"/>
      <c r="YK28" s="148"/>
      <c r="YL28" s="148"/>
      <c r="YM28" s="148"/>
      <c r="YN28" s="148"/>
      <c r="YO28" s="148"/>
      <c r="YP28" s="148"/>
      <c r="YQ28" s="148"/>
      <c r="YR28" s="148"/>
      <c r="YS28" s="148"/>
      <c r="YT28" s="148"/>
      <c r="YU28" s="148"/>
      <c r="YV28" s="148"/>
      <c r="YW28" s="148"/>
      <c r="YX28" s="148"/>
      <c r="YY28" s="148"/>
      <c r="YZ28" s="148"/>
      <c r="ZA28" s="148"/>
      <c r="ZB28" s="148"/>
      <c r="ZC28" s="148"/>
      <c r="ZD28" s="148"/>
      <c r="ZE28" s="148"/>
      <c r="ZF28" s="148"/>
      <c r="ZG28" s="148"/>
      <c r="ZH28" s="148"/>
      <c r="ZI28" s="148"/>
      <c r="ZJ28" s="148"/>
      <c r="ZK28" s="148"/>
      <c r="ZL28" s="148"/>
      <c r="ZM28" s="148"/>
      <c r="ZN28" s="148"/>
      <c r="ZO28" s="148"/>
      <c r="ZP28" s="148"/>
      <c r="ZQ28" s="148"/>
      <c r="ZR28" s="148"/>
      <c r="ZS28" s="148"/>
      <c r="ZT28" s="148"/>
      <c r="ZU28" s="148"/>
      <c r="ZV28" s="148"/>
      <c r="ZW28" s="148"/>
      <c r="ZX28" s="148"/>
      <c r="ZY28" s="148"/>
      <c r="ZZ28" s="148"/>
      <c r="AAA28" s="148"/>
      <c r="AAB28" s="148"/>
      <c r="AAC28" s="148"/>
      <c r="AAD28" s="148"/>
      <c r="AAE28" s="148"/>
      <c r="AAF28" s="148"/>
      <c r="AAG28" s="148"/>
      <c r="AAH28" s="148"/>
      <c r="AAI28" s="148"/>
      <c r="AAJ28" s="148"/>
      <c r="AAK28" s="148"/>
      <c r="AAL28" s="148"/>
      <c r="AAM28" s="148"/>
      <c r="AAN28" s="148"/>
      <c r="AAO28" s="148"/>
      <c r="AAP28" s="148"/>
      <c r="AAQ28" s="148"/>
      <c r="AAR28" s="148"/>
      <c r="AAS28" s="148"/>
      <c r="AAT28" s="148"/>
      <c r="AAU28" s="148"/>
      <c r="AAV28" s="148"/>
      <c r="AAW28" s="148"/>
      <c r="AAX28" s="148"/>
      <c r="AAY28" s="148"/>
      <c r="AAZ28" s="148"/>
      <c r="ABA28" s="148"/>
      <c r="ABB28" s="148"/>
      <c r="ABC28" s="148"/>
      <c r="ABD28" s="148"/>
      <c r="ABE28" s="148"/>
      <c r="ABF28" s="148"/>
      <c r="ABG28" s="148"/>
      <c r="ABH28" s="148"/>
      <c r="ABI28" s="148"/>
      <c r="ABJ28" s="148"/>
      <c r="ABK28" s="148"/>
      <c r="ABL28" s="148"/>
      <c r="ABM28" s="148"/>
      <c r="ABN28" s="148"/>
      <c r="ABO28" s="148"/>
      <c r="ABP28" s="148"/>
      <c r="ABQ28" s="148"/>
      <c r="ABR28" s="148"/>
      <c r="ABS28" s="148"/>
      <c r="ABT28" s="148"/>
      <c r="ABU28" s="148"/>
      <c r="ABV28" s="148"/>
      <c r="ABW28" s="148"/>
      <c r="ABX28" s="148"/>
      <c r="ABY28" s="148"/>
      <c r="ABZ28" s="148"/>
      <c r="ACA28" s="148"/>
      <c r="ACB28" s="148"/>
      <c r="ACC28" s="148"/>
      <c r="ACD28" s="148"/>
      <c r="ACE28" s="148"/>
      <c r="ACF28" s="148"/>
      <c r="ACG28" s="148"/>
      <c r="ACH28" s="148"/>
      <c r="ACI28" s="148"/>
      <c r="ACJ28" s="148"/>
      <c r="ACK28" s="148"/>
      <c r="ACL28" s="148"/>
      <c r="ACM28" s="148"/>
      <c r="ACN28" s="148"/>
      <c r="ACO28" s="148"/>
      <c r="ACP28" s="148"/>
      <c r="ACQ28" s="148"/>
      <c r="ACR28" s="148"/>
      <c r="ACS28" s="148"/>
      <c r="ACT28" s="148"/>
      <c r="ACU28" s="148"/>
      <c r="ACV28" s="148"/>
      <c r="ACW28" s="148"/>
      <c r="ACX28" s="148"/>
      <c r="ACY28" s="148"/>
      <c r="ACZ28" s="148"/>
      <c r="ADA28" s="148"/>
      <c r="ADB28" s="148"/>
      <c r="ADC28" s="148"/>
      <c r="ADD28" s="148"/>
      <c r="ADE28" s="148"/>
      <c r="ADF28" s="148"/>
      <c r="ADG28" s="148"/>
      <c r="ADH28" s="148"/>
      <c r="ADI28" s="148"/>
      <c r="ADJ28" s="148"/>
      <c r="ADK28" s="148"/>
      <c r="ADL28" s="148"/>
      <c r="ADM28" s="148"/>
      <c r="ADN28" s="148"/>
      <c r="ADO28" s="148"/>
      <c r="ADP28" s="148"/>
      <c r="ADQ28" s="148"/>
      <c r="ADR28" s="148"/>
      <c r="ADS28" s="148"/>
      <c r="ADT28" s="148"/>
      <c r="ADU28" s="148"/>
      <c r="ADV28" s="148"/>
      <c r="ADW28" s="148"/>
      <c r="ADX28" s="148"/>
      <c r="ADY28" s="148"/>
      <c r="ADZ28" s="148"/>
      <c r="AEA28" s="148"/>
      <c r="AEB28" s="148"/>
      <c r="AEC28" s="148"/>
      <c r="AED28" s="148"/>
      <c r="AEE28" s="148"/>
      <c r="AEF28" s="148"/>
      <c r="AEG28" s="148"/>
      <c r="AEH28" s="148"/>
      <c r="AEI28" s="148"/>
      <c r="AEJ28" s="148"/>
      <c r="AEK28" s="148"/>
      <c r="AEL28" s="148"/>
      <c r="AEM28" s="148"/>
      <c r="AEN28" s="148"/>
      <c r="AEO28" s="148"/>
      <c r="AEP28" s="148"/>
      <c r="AEQ28" s="148"/>
      <c r="AER28" s="148"/>
      <c r="AES28" s="148"/>
      <c r="AET28" s="148"/>
      <c r="AEU28" s="148"/>
      <c r="AEV28" s="148"/>
      <c r="AEW28" s="148"/>
      <c r="AEX28" s="148"/>
      <c r="AEY28" s="148"/>
      <c r="AEZ28" s="148"/>
      <c r="AFA28" s="148"/>
      <c r="AFB28" s="148"/>
      <c r="AFC28" s="148"/>
      <c r="AFD28" s="148"/>
      <c r="AFE28" s="148"/>
      <c r="AFF28" s="148"/>
      <c r="AFG28" s="148"/>
      <c r="AFH28" s="148"/>
      <c r="AFI28" s="148"/>
      <c r="AFJ28" s="148"/>
      <c r="AFK28" s="148"/>
      <c r="AFL28" s="148"/>
      <c r="AFM28" s="148"/>
      <c r="AFN28" s="148"/>
      <c r="AFO28" s="148"/>
      <c r="AFP28" s="148"/>
      <c r="AFQ28" s="148"/>
      <c r="AFR28" s="148"/>
      <c r="AFS28" s="148"/>
      <c r="AFT28" s="148"/>
      <c r="AFU28" s="148"/>
      <c r="AFV28" s="148"/>
      <c r="AFW28" s="148"/>
      <c r="AFX28" s="148"/>
      <c r="AFY28" s="148"/>
      <c r="AFZ28" s="148"/>
      <c r="AGA28" s="148"/>
      <c r="AGB28" s="148"/>
      <c r="AGC28" s="148"/>
      <c r="AGD28" s="148"/>
      <c r="AGE28" s="148"/>
      <c r="AGF28" s="148"/>
      <c r="AGG28" s="148"/>
      <c r="AGH28" s="148"/>
      <c r="AGI28" s="148"/>
      <c r="AGJ28" s="148"/>
      <c r="AGK28" s="148"/>
      <c r="AGL28" s="148"/>
      <c r="AGM28" s="148"/>
      <c r="AGN28" s="148"/>
      <c r="AGO28" s="148"/>
      <c r="AGP28" s="148"/>
      <c r="AGQ28" s="148"/>
      <c r="AGR28" s="148"/>
      <c r="AGS28" s="148"/>
      <c r="AGT28" s="148"/>
      <c r="AGU28" s="148"/>
      <c r="AGV28" s="148"/>
      <c r="AGW28" s="148"/>
      <c r="AGX28" s="148"/>
      <c r="AGY28" s="148"/>
      <c r="AGZ28" s="148"/>
      <c r="AHA28" s="148"/>
      <c r="AHB28" s="148"/>
      <c r="AHC28" s="148"/>
      <c r="AHD28" s="148"/>
      <c r="AHE28" s="148"/>
      <c r="AHF28" s="148"/>
      <c r="AHG28" s="148"/>
      <c r="AHH28" s="148"/>
      <c r="AHI28" s="148"/>
      <c r="AHJ28" s="148"/>
      <c r="AHK28" s="148"/>
      <c r="AHL28" s="148"/>
      <c r="AHM28" s="148"/>
      <c r="AHN28" s="148"/>
      <c r="AHO28" s="148"/>
      <c r="AHP28" s="148"/>
      <c r="AHQ28" s="148"/>
      <c r="AHR28" s="148"/>
      <c r="AHS28" s="148"/>
      <c r="AHT28" s="148"/>
      <c r="AHU28" s="148"/>
      <c r="AHV28" s="148"/>
      <c r="AHW28" s="148"/>
      <c r="AHX28" s="148"/>
      <c r="AHY28" s="148"/>
      <c r="AHZ28" s="148"/>
      <c r="AIA28" s="148"/>
      <c r="AIB28" s="148"/>
      <c r="AIC28" s="148"/>
      <c r="AID28" s="148"/>
      <c r="AIE28" s="148"/>
      <c r="AIF28" s="148"/>
      <c r="AIG28" s="148"/>
      <c r="AIH28" s="148"/>
      <c r="AII28" s="148"/>
      <c r="AIJ28" s="148"/>
      <c r="AIK28" s="148"/>
      <c r="AIL28" s="148"/>
      <c r="AIM28" s="148"/>
      <c r="AIN28" s="148"/>
      <c r="AIO28" s="148"/>
      <c r="AIP28" s="148"/>
      <c r="AIQ28" s="148"/>
      <c r="AIR28" s="148"/>
      <c r="AIS28" s="148"/>
      <c r="AIT28" s="148"/>
      <c r="AIU28" s="148"/>
      <c r="AIV28" s="148"/>
      <c r="AIW28" s="148"/>
      <c r="AIX28" s="148"/>
      <c r="AIY28" s="148"/>
      <c r="AIZ28" s="148"/>
      <c r="AJA28" s="148"/>
      <c r="AJB28" s="148"/>
      <c r="AJC28" s="148"/>
      <c r="AJD28" s="148"/>
      <c r="AJE28" s="148"/>
      <c r="AJF28" s="148"/>
      <c r="AJG28" s="148"/>
      <c r="AJH28" s="148"/>
      <c r="AJI28" s="148"/>
    </row>
    <row r="29" spans="1:945" x14ac:dyDescent="0.25">
      <c r="A29" s="149" t="s">
        <v>72</v>
      </c>
      <c r="B29" s="149">
        <v>34670</v>
      </c>
      <c r="C29" s="149"/>
      <c r="D29" s="112" t="s">
        <v>129</v>
      </c>
      <c r="E29" s="149" t="s">
        <v>15</v>
      </c>
      <c r="F29" s="156">
        <v>0.2</v>
      </c>
      <c r="G29" s="156">
        <v>34.049999999999997</v>
      </c>
      <c r="H29" s="156"/>
      <c r="I29" s="156">
        <f>ROUND(F29*G29,2)</f>
        <v>6.81</v>
      </c>
      <c r="J29" s="156"/>
      <c r="K29" s="156"/>
      <c r="L29" s="157"/>
      <c r="M29" s="157"/>
      <c r="N29" s="157"/>
      <c r="O29" s="157"/>
      <c r="P29" s="157"/>
      <c r="R29" s="71">
        <f>(I29+J29)*H26*(1+$O$5)</f>
        <v>426.22812211477839</v>
      </c>
      <c r="S29" s="71"/>
      <c r="T29" s="71"/>
    </row>
    <row r="30" spans="1:945" x14ac:dyDescent="0.25">
      <c r="A30" s="149" t="s">
        <v>72</v>
      </c>
      <c r="B30" s="149">
        <v>11055</v>
      </c>
      <c r="C30" s="149"/>
      <c r="D30" s="112" t="s">
        <v>149</v>
      </c>
      <c r="E30" s="149" t="s">
        <v>103</v>
      </c>
      <c r="F30" s="156">
        <v>3</v>
      </c>
      <c r="G30" s="156">
        <v>0.05</v>
      </c>
      <c r="H30" s="156"/>
      <c r="I30" s="156">
        <f>ROUND(F30*G30,2)</f>
        <v>0.15</v>
      </c>
      <c r="J30" s="156"/>
      <c r="K30" s="156"/>
      <c r="L30" s="157"/>
      <c r="M30" s="157"/>
      <c r="N30" s="157"/>
      <c r="O30" s="157"/>
      <c r="P30" s="157"/>
      <c r="R30" s="71">
        <f>(I30+J30)*H26*(1+$O$5)</f>
        <v>9.3882846280788197</v>
      </c>
      <c r="S30" s="71"/>
      <c r="T30" s="71"/>
    </row>
    <row r="31" spans="1:945" x14ac:dyDescent="0.25">
      <c r="A31" s="149"/>
      <c r="B31" s="149"/>
      <c r="C31" s="149"/>
      <c r="D31" s="112"/>
      <c r="E31" s="149"/>
      <c r="F31" s="156"/>
      <c r="G31" s="156"/>
      <c r="H31" s="156"/>
      <c r="I31" s="156"/>
      <c r="J31" s="156"/>
      <c r="K31" s="156"/>
      <c r="L31" s="157"/>
      <c r="M31" s="157"/>
      <c r="N31" s="157"/>
      <c r="O31" s="157"/>
      <c r="P31" s="157"/>
      <c r="R31" s="71"/>
      <c r="S31" s="71"/>
      <c r="T31" s="71"/>
    </row>
    <row r="32" spans="1:945" ht="22.5" x14ac:dyDescent="0.25">
      <c r="A32" s="142" t="s">
        <v>72</v>
      </c>
      <c r="B32" s="142">
        <v>98553</v>
      </c>
      <c r="C32" s="142" t="s">
        <v>30</v>
      </c>
      <c r="D32" s="143" t="s">
        <v>31</v>
      </c>
      <c r="E32" s="142" t="s">
        <v>29</v>
      </c>
      <c r="F32" s="144"/>
      <c r="G32" s="146"/>
      <c r="H32" s="145">
        <v>50</v>
      </c>
      <c r="I32" s="146">
        <f>SUM(I33:I36)</f>
        <v>185.8</v>
      </c>
      <c r="J32" s="146">
        <f>SUM(J33:J36)</f>
        <v>20.549999999999997</v>
      </c>
      <c r="K32" s="146">
        <f>I32+J32</f>
        <v>206.35000000000002</v>
      </c>
      <c r="L32" s="147">
        <f>H32*I32</f>
        <v>9290</v>
      </c>
      <c r="M32" s="147">
        <f>H32*J32</f>
        <v>1027.4999999999998</v>
      </c>
      <c r="N32" s="147">
        <f>L32+M32</f>
        <v>10317.5</v>
      </c>
      <c r="O32" s="147">
        <f>N32*$O$5</f>
        <v>2597.6502200270961</v>
      </c>
      <c r="P32" s="147">
        <f>N32+O32</f>
        <v>12915.150220027095</v>
      </c>
      <c r="R32" s="71"/>
      <c r="S32" s="71"/>
      <c r="T32" s="71"/>
    </row>
    <row r="33" spans="1:20" x14ac:dyDescent="0.25">
      <c r="A33" s="149" t="s">
        <v>72</v>
      </c>
      <c r="B33" s="149">
        <v>43148</v>
      </c>
      <c r="C33" s="149"/>
      <c r="D33" s="159" t="s">
        <v>89</v>
      </c>
      <c r="E33" s="160" t="s">
        <v>81</v>
      </c>
      <c r="F33" s="161">
        <v>2</v>
      </c>
      <c r="G33" s="156">
        <v>74.03</v>
      </c>
      <c r="H33" s="161"/>
      <c r="I33" s="156">
        <f>ROUND(F33*G33,2)</f>
        <v>148.06</v>
      </c>
      <c r="J33" s="156"/>
      <c r="K33" s="156"/>
      <c r="L33" s="157"/>
      <c r="M33" s="157"/>
      <c r="N33" s="157"/>
      <c r="O33" s="162"/>
      <c r="P33" s="162"/>
      <c r="R33" s="71">
        <f>(I33+J33)*H32*(1+$O$5)</f>
        <v>9266.8628135556664</v>
      </c>
      <c r="S33" s="71"/>
      <c r="T33" s="71"/>
    </row>
    <row r="34" spans="1:20" x14ac:dyDescent="0.25">
      <c r="A34" s="149" t="s">
        <v>72</v>
      </c>
      <c r="B34" s="149">
        <v>44072</v>
      </c>
      <c r="C34" s="149"/>
      <c r="D34" s="159" t="s">
        <v>107</v>
      </c>
      <c r="E34" s="149" t="s">
        <v>84</v>
      </c>
      <c r="F34" s="156">
        <v>0.3</v>
      </c>
      <c r="G34" s="156">
        <v>125.81</v>
      </c>
      <c r="H34" s="156"/>
      <c r="I34" s="156">
        <f>ROUND(F34*G34,2)</f>
        <v>37.74</v>
      </c>
      <c r="J34" s="156"/>
      <c r="K34" s="156"/>
      <c r="L34" s="157"/>
      <c r="M34" s="157"/>
      <c r="N34" s="157"/>
      <c r="O34" s="157"/>
      <c r="P34" s="157"/>
      <c r="R34" s="71">
        <f>(I34+J34)*H32*(1+$O$5)</f>
        <v>2362.0924124246312</v>
      </c>
      <c r="S34" s="71"/>
      <c r="T34" s="71"/>
    </row>
    <row r="35" spans="1:20" x14ac:dyDescent="0.25">
      <c r="A35" s="149" t="s">
        <v>72</v>
      </c>
      <c r="B35" s="149">
        <v>88243</v>
      </c>
      <c r="C35" s="149"/>
      <c r="D35" s="159" t="s">
        <v>112</v>
      </c>
      <c r="E35" s="149" t="s">
        <v>75</v>
      </c>
      <c r="F35" s="155">
        <v>0.1124</v>
      </c>
      <c r="G35" s="156">
        <v>28.86</v>
      </c>
      <c r="H35" s="155"/>
      <c r="I35" s="156"/>
      <c r="J35" s="156">
        <f>ROUND(F35*G35,2)</f>
        <v>3.24</v>
      </c>
      <c r="K35" s="156"/>
      <c r="L35" s="157"/>
      <c r="M35" s="157"/>
      <c r="N35" s="157"/>
      <c r="O35" s="157"/>
      <c r="P35" s="157"/>
      <c r="R35" s="71">
        <f>(I35+J35)*H32*(1+$O$5)</f>
        <v>202.78694796650251</v>
      </c>
      <c r="S35" s="71"/>
      <c r="T35" s="71"/>
    </row>
    <row r="36" spans="1:20" x14ac:dyDescent="0.25">
      <c r="A36" s="149" t="s">
        <v>72</v>
      </c>
      <c r="B36" s="149">
        <v>88270</v>
      </c>
      <c r="C36" s="149"/>
      <c r="D36" s="159" t="s">
        <v>93</v>
      </c>
      <c r="E36" s="149" t="s">
        <v>75</v>
      </c>
      <c r="F36" s="155">
        <v>0.49830000000000002</v>
      </c>
      <c r="G36" s="156">
        <v>34.729999999999997</v>
      </c>
      <c r="H36" s="155"/>
      <c r="I36" s="156"/>
      <c r="J36" s="156">
        <f>ROUND(F36*G36,2)</f>
        <v>17.309999999999999</v>
      </c>
      <c r="K36" s="156"/>
      <c r="L36" s="157"/>
      <c r="M36" s="157"/>
      <c r="N36" s="157"/>
      <c r="O36" s="157"/>
      <c r="P36" s="157"/>
      <c r="R36" s="71">
        <f>(I36+J36)*H32*(1+$O$5)</f>
        <v>1083.4080460802957</v>
      </c>
      <c r="S36" s="71"/>
      <c r="T36" s="71"/>
    </row>
    <row r="37" spans="1:20" x14ac:dyDescent="0.25">
      <c r="A37" s="149"/>
      <c r="B37" s="149"/>
      <c r="C37" s="149"/>
      <c r="D37" s="112"/>
      <c r="E37" s="149"/>
      <c r="F37" s="156"/>
      <c r="G37" s="156"/>
      <c r="H37" s="156"/>
      <c r="I37" s="156"/>
      <c r="J37" s="156"/>
      <c r="K37" s="156"/>
      <c r="L37" s="157"/>
      <c r="M37" s="157"/>
      <c r="N37" s="157"/>
      <c r="O37" s="157"/>
      <c r="P37" s="157"/>
      <c r="R37" s="71"/>
      <c r="S37" s="71"/>
      <c r="T37" s="71"/>
    </row>
    <row r="38" spans="1:20" x14ac:dyDescent="0.25">
      <c r="A38" s="142" t="s">
        <v>72</v>
      </c>
      <c r="B38" s="142">
        <v>98554</v>
      </c>
      <c r="C38" s="142" t="s">
        <v>27</v>
      </c>
      <c r="D38" s="143" t="s">
        <v>237</v>
      </c>
      <c r="E38" s="142" t="s">
        <v>29</v>
      </c>
      <c r="F38" s="144"/>
      <c r="G38" s="146"/>
      <c r="H38" s="145">
        <v>200</v>
      </c>
      <c r="I38" s="146">
        <f>SUM(I39:I41)</f>
        <v>34.4</v>
      </c>
      <c r="J38" s="146">
        <f>SUM(J39:J41)</f>
        <v>23.52</v>
      </c>
      <c r="K38" s="146">
        <f>I38+J38</f>
        <v>57.92</v>
      </c>
      <c r="L38" s="147">
        <f>H38*I38</f>
        <v>6880</v>
      </c>
      <c r="M38" s="147">
        <f>H38*J38</f>
        <v>4704</v>
      </c>
      <c r="N38" s="147">
        <f>L38+M38</f>
        <v>11584</v>
      </c>
      <c r="O38" s="147">
        <f>N38*$O$5</f>
        <v>2916.518550888673</v>
      </c>
      <c r="P38" s="147">
        <f>N38+O38</f>
        <v>14500.518550888673</v>
      </c>
      <c r="R38" s="71"/>
      <c r="S38" s="71"/>
      <c r="T38" s="71"/>
    </row>
    <row r="39" spans="1:20" x14ac:dyDescent="0.25">
      <c r="A39" s="149" t="s">
        <v>72</v>
      </c>
      <c r="B39" s="149">
        <v>43147</v>
      </c>
      <c r="C39" s="149"/>
      <c r="D39" s="159" t="s">
        <v>91</v>
      </c>
      <c r="E39" s="160" t="s">
        <v>81</v>
      </c>
      <c r="F39" s="161">
        <v>1.2</v>
      </c>
      <c r="G39" s="156">
        <v>28.67</v>
      </c>
      <c r="H39" s="161"/>
      <c r="I39" s="156">
        <f>ROUND(F39*G39,2)</f>
        <v>34.4</v>
      </c>
      <c r="J39" s="156"/>
      <c r="K39" s="156"/>
      <c r="L39" s="157"/>
      <c r="M39" s="157"/>
      <c r="N39" s="157"/>
      <c r="O39" s="162"/>
      <c r="P39" s="162"/>
      <c r="R39" s="71">
        <f>(I39+J39)*H38*(1+$O$5)</f>
        <v>8612.1864321576377</v>
      </c>
      <c r="S39" s="71"/>
      <c r="T39" s="71"/>
    </row>
    <row r="40" spans="1:20" x14ac:dyDescent="0.25">
      <c r="A40" s="149" t="s">
        <v>72</v>
      </c>
      <c r="B40" s="149">
        <v>88243</v>
      </c>
      <c r="C40" s="149"/>
      <c r="D40" s="159" t="s">
        <v>112</v>
      </c>
      <c r="E40" s="149" t="s">
        <v>75</v>
      </c>
      <c r="F40" s="168">
        <v>0.12859999999999999</v>
      </c>
      <c r="G40" s="156">
        <v>28.86</v>
      </c>
      <c r="H40" s="168"/>
      <c r="I40" s="156"/>
      <c r="J40" s="156">
        <f>ROUND(F40*G40,2)</f>
        <v>3.71</v>
      </c>
      <c r="K40" s="156"/>
      <c r="L40" s="157"/>
      <c r="M40" s="157"/>
      <c r="N40" s="157"/>
      <c r="O40" s="157"/>
      <c r="P40" s="157"/>
      <c r="R40" s="71">
        <f>(I40+J40)*H38*(1+$O$5)</f>
        <v>928.81429253793124</v>
      </c>
      <c r="S40" s="71"/>
      <c r="T40" s="71"/>
    </row>
    <row r="41" spans="1:20" x14ac:dyDescent="0.25">
      <c r="A41" s="149" t="s">
        <v>72</v>
      </c>
      <c r="B41" s="149">
        <v>88270</v>
      </c>
      <c r="C41" s="149"/>
      <c r="D41" s="159" t="s">
        <v>93</v>
      </c>
      <c r="E41" s="149" t="s">
        <v>75</v>
      </c>
      <c r="F41" s="168">
        <v>0.57030000000000003</v>
      </c>
      <c r="G41" s="156">
        <v>34.729999999999997</v>
      </c>
      <c r="H41" s="168"/>
      <c r="I41" s="156"/>
      <c r="J41" s="156">
        <f>ROUND(F41*G41,2)</f>
        <v>19.809999999999999</v>
      </c>
      <c r="K41" s="156"/>
      <c r="L41" s="157"/>
      <c r="M41" s="157"/>
      <c r="N41" s="157"/>
      <c r="O41" s="157"/>
      <c r="P41" s="157"/>
      <c r="R41" s="71">
        <f>(I41+J41)*H38*(1+$O$5)</f>
        <v>4959.5178261931042</v>
      </c>
      <c r="S41" s="71"/>
      <c r="T41" s="71"/>
    </row>
    <row r="42" spans="1:20" x14ac:dyDescent="0.25">
      <c r="A42" s="149"/>
      <c r="B42" s="149"/>
      <c r="C42" s="149"/>
      <c r="D42" s="159"/>
      <c r="E42" s="149"/>
      <c r="F42" s="168"/>
      <c r="G42" s="156"/>
      <c r="H42" s="168"/>
      <c r="I42" s="156"/>
      <c r="J42" s="169"/>
      <c r="K42" s="156"/>
      <c r="L42" s="157"/>
      <c r="M42" s="157"/>
      <c r="N42" s="157"/>
      <c r="O42" s="157"/>
      <c r="P42" s="157"/>
      <c r="R42" s="71"/>
      <c r="S42" s="71"/>
      <c r="T42" s="71"/>
    </row>
    <row r="43" spans="1:20" x14ac:dyDescent="0.25">
      <c r="A43" s="142" t="s">
        <v>72</v>
      </c>
      <c r="B43" s="142">
        <v>100718</v>
      </c>
      <c r="C43" s="142" t="s">
        <v>51</v>
      </c>
      <c r="D43" s="143" t="s">
        <v>52</v>
      </c>
      <c r="E43" s="142" t="s">
        <v>15</v>
      </c>
      <c r="F43" s="144"/>
      <c r="G43" s="146"/>
      <c r="H43" s="145">
        <v>1200</v>
      </c>
      <c r="I43" s="146">
        <f>SUM(I44:I45)</f>
        <v>0.17</v>
      </c>
      <c r="J43" s="146">
        <f>SUM(J44:J45)</f>
        <v>1.49</v>
      </c>
      <c r="K43" s="146">
        <f>I43+J43</f>
        <v>1.66</v>
      </c>
      <c r="L43" s="147">
        <f>H43*I43</f>
        <v>204.00000000000003</v>
      </c>
      <c r="M43" s="147">
        <f>H43*J43</f>
        <v>1788</v>
      </c>
      <c r="N43" s="147">
        <f>L43+M43</f>
        <v>1992</v>
      </c>
      <c r="O43" s="147">
        <f>N43*$O$5</f>
        <v>501.52839721773449</v>
      </c>
      <c r="P43" s="147">
        <f>N43+O43</f>
        <v>2493.5283972177344</v>
      </c>
      <c r="R43" s="71"/>
      <c r="S43" s="71"/>
      <c r="T43" s="71"/>
    </row>
    <row r="44" spans="1:20" x14ac:dyDescent="0.25">
      <c r="A44" s="149" t="s">
        <v>72</v>
      </c>
      <c r="B44" s="149">
        <v>12815</v>
      </c>
      <c r="C44" s="149"/>
      <c r="D44" s="159" t="s">
        <v>136</v>
      </c>
      <c r="E44" s="149" t="s">
        <v>103</v>
      </c>
      <c r="F44" s="168">
        <v>0.02</v>
      </c>
      <c r="G44" s="168">
        <v>8.25</v>
      </c>
      <c r="H44" s="168"/>
      <c r="I44" s="156">
        <f>ROUND(F44*G44,2)</f>
        <v>0.17</v>
      </c>
      <c r="J44" s="156"/>
      <c r="K44" s="156"/>
      <c r="L44" s="157"/>
      <c r="M44" s="157"/>
      <c r="N44" s="157"/>
      <c r="O44" s="157"/>
      <c r="P44" s="157"/>
      <c r="R44" s="71">
        <f>(I44+J44)*H43*(1+$O$5)</f>
        <v>255.36134188374393</v>
      </c>
      <c r="S44" s="71"/>
      <c r="T44" s="71"/>
    </row>
    <row r="45" spans="1:20" x14ac:dyDescent="0.25">
      <c r="A45" s="149" t="s">
        <v>72</v>
      </c>
      <c r="B45" s="149">
        <v>88310</v>
      </c>
      <c r="C45" s="149"/>
      <c r="D45" s="159" t="s">
        <v>74</v>
      </c>
      <c r="E45" s="149" t="s">
        <v>75</v>
      </c>
      <c r="F45" s="168">
        <v>4.1200000000000001E-2</v>
      </c>
      <c r="G45" s="168">
        <v>36.18</v>
      </c>
      <c r="H45" s="168"/>
      <c r="I45" s="156"/>
      <c r="J45" s="156">
        <f>ROUND(F45*G45,2)</f>
        <v>1.49</v>
      </c>
      <c r="K45" s="156"/>
      <c r="L45" s="157"/>
      <c r="M45" s="157"/>
      <c r="N45" s="157"/>
      <c r="O45" s="157"/>
      <c r="P45" s="157"/>
      <c r="R45" s="71">
        <f>(I45+J45)*H43*(1+$O$5)</f>
        <v>2238.1670553339904</v>
      </c>
      <c r="S45" s="71"/>
      <c r="T45" s="71"/>
    </row>
    <row r="46" spans="1:20" x14ac:dyDescent="0.25">
      <c r="A46" s="149"/>
      <c r="B46" s="149"/>
      <c r="C46" s="149"/>
      <c r="D46" s="159"/>
      <c r="E46" s="149"/>
      <c r="F46" s="168"/>
      <c r="G46" s="156"/>
      <c r="H46" s="168"/>
      <c r="I46" s="156"/>
      <c r="J46" s="169"/>
      <c r="K46" s="156"/>
      <c r="L46" s="157"/>
      <c r="M46" s="157"/>
      <c r="N46" s="157"/>
      <c r="O46" s="157"/>
      <c r="P46" s="157"/>
      <c r="R46" s="71"/>
      <c r="S46" s="71"/>
      <c r="T46" s="71"/>
    </row>
    <row r="47" spans="1:20" x14ac:dyDescent="0.25">
      <c r="A47" s="142" t="s">
        <v>72</v>
      </c>
      <c r="B47" s="142">
        <v>97113</v>
      </c>
      <c r="C47" s="142" t="s">
        <v>62</v>
      </c>
      <c r="D47" s="143" t="s">
        <v>238</v>
      </c>
      <c r="E47" s="142" t="s">
        <v>15</v>
      </c>
      <c r="F47" s="144"/>
      <c r="G47" s="146"/>
      <c r="H47" s="145">
        <v>200</v>
      </c>
      <c r="I47" s="146">
        <f>SUM(I48:I50)</f>
        <v>1.78</v>
      </c>
      <c r="J47" s="146">
        <f>SUM(J48:J50)</f>
        <v>0.33</v>
      </c>
      <c r="K47" s="146">
        <f>I47+J47</f>
        <v>2.11</v>
      </c>
      <c r="L47" s="147">
        <f>H47*I47</f>
        <v>356</v>
      </c>
      <c r="M47" s="147">
        <f>H47*J47</f>
        <v>66</v>
      </c>
      <c r="N47" s="147">
        <f>L47+M47</f>
        <v>422</v>
      </c>
      <c r="O47" s="147">
        <f>N47*$O$5</f>
        <v>106.24748173990159</v>
      </c>
      <c r="P47" s="147">
        <f>N47+O47</f>
        <v>528.24748173990156</v>
      </c>
      <c r="R47" s="71"/>
      <c r="S47" s="71"/>
      <c r="T47" s="71"/>
    </row>
    <row r="48" spans="1:20" x14ac:dyDescent="0.25">
      <c r="A48" s="149" t="s">
        <v>72</v>
      </c>
      <c r="B48" s="149">
        <v>42408</v>
      </c>
      <c r="C48" s="149"/>
      <c r="D48" s="159" t="s">
        <v>125</v>
      </c>
      <c r="E48" s="149" t="s">
        <v>29</v>
      </c>
      <c r="F48" s="169">
        <v>1.1279999999999999</v>
      </c>
      <c r="G48" s="156">
        <v>1.58</v>
      </c>
      <c r="H48" s="169"/>
      <c r="I48" s="156">
        <f>ROUND(F48*G48,2)</f>
        <v>1.78</v>
      </c>
      <c r="J48" s="156"/>
      <c r="K48" s="156"/>
      <c r="L48" s="157"/>
      <c r="M48" s="157"/>
      <c r="N48" s="157"/>
      <c r="O48" s="157"/>
      <c r="P48" s="157"/>
      <c r="R48" s="71">
        <f>(I48+J48)*H47*(1+$O$5)</f>
        <v>445.63057701280798</v>
      </c>
      <c r="S48" s="71"/>
      <c r="T48" s="71"/>
    </row>
    <row r="49" spans="1:945" x14ac:dyDescent="0.25">
      <c r="A49" s="149" t="s">
        <v>72</v>
      </c>
      <c r="B49" s="149">
        <v>88309</v>
      </c>
      <c r="C49" s="149"/>
      <c r="D49" s="154" t="s">
        <v>144</v>
      </c>
      <c r="E49" s="149" t="s">
        <v>75</v>
      </c>
      <c r="F49" s="164">
        <v>4.9100000000000003E-3</v>
      </c>
      <c r="G49" s="156">
        <v>34.729999999999997</v>
      </c>
      <c r="H49" s="164"/>
      <c r="I49" s="156"/>
      <c r="J49" s="156">
        <f>ROUND(F49*G49,2)</f>
        <v>0.17</v>
      </c>
      <c r="K49" s="156"/>
      <c r="L49" s="157"/>
      <c r="M49" s="157"/>
      <c r="N49" s="157"/>
      <c r="O49" s="157"/>
      <c r="P49" s="157"/>
      <c r="R49" s="71">
        <f>(I49+J49)*H47*(1+$O$5)</f>
        <v>42.560223647290648</v>
      </c>
      <c r="S49" s="71"/>
      <c r="T49" s="71"/>
    </row>
    <row r="50" spans="1:945" s="49" customFormat="1" x14ac:dyDescent="0.25">
      <c r="A50" s="149" t="s">
        <v>72</v>
      </c>
      <c r="B50" s="149">
        <v>88316</v>
      </c>
      <c r="C50" s="149"/>
      <c r="D50" s="154" t="s">
        <v>78</v>
      </c>
      <c r="E50" s="149" t="s">
        <v>75</v>
      </c>
      <c r="F50" s="164">
        <v>5.8900000000000003E-3</v>
      </c>
      <c r="G50" s="156">
        <v>26.8</v>
      </c>
      <c r="H50" s="164"/>
      <c r="I50" s="156"/>
      <c r="J50" s="156">
        <f>ROUND(F50*G50,2)</f>
        <v>0.16</v>
      </c>
      <c r="K50" s="156"/>
      <c r="L50" s="157"/>
      <c r="M50" s="157"/>
      <c r="N50" s="157"/>
      <c r="O50" s="157"/>
      <c r="P50" s="157"/>
      <c r="Q50" s="46"/>
      <c r="R50" s="71">
        <f>(I50+J50)*H47*(1+$O$5)</f>
        <v>40.056681079802964</v>
      </c>
      <c r="S50" s="71"/>
      <c r="T50" s="71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3"/>
      <c r="GZ50" s="43"/>
      <c r="HA50" s="43"/>
      <c r="HB50" s="43"/>
      <c r="HC50" s="43"/>
      <c r="HD50" s="43"/>
      <c r="HE50" s="43"/>
      <c r="HF50" s="43"/>
      <c r="HG50" s="43"/>
      <c r="HH50" s="43"/>
      <c r="HI50" s="43"/>
      <c r="HJ50" s="43"/>
      <c r="HK50" s="43"/>
      <c r="HL50" s="43"/>
      <c r="HM50" s="43"/>
      <c r="HN50" s="43"/>
      <c r="HO50" s="43"/>
      <c r="HP50" s="43"/>
      <c r="HQ50" s="43"/>
      <c r="HR50" s="43"/>
      <c r="HS50" s="43"/>
      <c r="HT50" s="43"/>
      <c r="HU50" s="43"/>
      <c r="HV50" s="43"/>
      <c r="HW50" s="43"/>
      <c r="HX50" s="43"/>
      <c r="HY50" s="43"/>
      <c r="HZ50" s="43"/>
      <c r="IA50" s="43"/>
      <c r="IB50" s="43"/>
      <c r="IC50" s="43"/>
      <c r="ID50" s="43"/>
      <c r="IE50" s="43"/>
      <c r="IF50" s="43"/>
      <c r="IG50" s="43"/>
      <c r="IH50" s="43"/>
      <c r="II50" s="43"/>
      <c r="IJ50" s="43"/>
      <c r="IK50" s="43"/>
      <c r="IL50" s="43"/>
      <c r="IM50" s="43"/>
      <c r="IN50" s="43"/>
      <c r="IO50" s="43"/>
      <c r="IP50" s="43"/>
      <c r="IQ50" s="43"/>
      <c r="IR50" s="43"/>
      <c r="IS50" s="43"/>
      <c r="IT50" s="43"/>
      <c r="IU50" s="43"/>
      <c r="IV50" s="43"/>
      <c r="IW50" s="43"/>
      <c r="IX50" s="43"/>
      <c r="IY50" s="43"/>
      <c r="IZ50" s="43"/>
      <c r="JA50" s="43"/>
      <c r="JB50" s="43"/>
      <c r="JC50" s="43"/>
      <c r="JD50" s="43"/>
      <c r="JE50" s="43"/>
      <c r="JF50" s="43"/>
      <c r="JG50" s="43"/>
      <c r="JH50" s="43"/>
      <c r="JI50" s="43"/>
      <c r="JJ50" s="43"/>
      <c r="JK50" s="43"/>
      <c r="JL50" s="43"/>
      <c r="JM50" s="43"/>
      <c r="JN50" s="43"/>
      <c r="JO50" s="43"/>
      <c r="JP50" s="43"/>
      <c r="JQ50" s="43"/>
      <c r="JR50" s="43"/>
      <c r="JS50" s="43"/>
      <c r="JT50" s="43"/>
      <c r="JU50" s="43"/>
      <c r="JV50" s="43"/>
      <c r="JW50" s="43"/>
      <c r="JX50" s="43"/>
      <c r="JY50" s="43"/>
      <c r="JZ50" s="43"/>
      <c r="KA50" s="43"/>
      <c r="KB50" s="43"/>
      <c r="KC50" s="43"/>
      <c r="KD50" s="43"/>
      <c r="KE50" s="43"/>
      <c r="KF50" s="43"/>
      <c r="KG50" s="43"/>
      <c r="KH50" s="43"/>
      <c r="KI50" s="43"/>
      <c r="KJ50" s="43"/>
      <c r="KK50" s="43"/>
      <c r="KL50" s="43"/>
      <c r="KM50" s="43"/>
      <c r="KN50" s="43"/>
      <c r="KO50" s="43"/>
      <c r="KP50" s="43"/>
      <c r="KQ50" s="43"/>
      <c r="KR50" s="43"/>
      <c r="KS50" s="43"/>
      <c r="KT50" s="43"/>
      <c r="KU50" s="43"/>
      <c r="KV50" s="43"/>
      <c r="KW50" s="43"/>
      <c r="KX50" s="43"/>
      <c r="KY50" s="43"/>
      <c r="KZ50" s="43"/>
      <c r="LA50" s="43"/>
      <c r="LB50" s="43"/>
      <c r="LC50" s="43"/>
      <c r="LD50" s="43"/>
      <c r="LE50" s="43"/>
      <c r="LF50" s="43"/>
      <c r="LG50" s="43"/>
      <c r="LH50" s="43"/>
      <c r="LI50" s="43"/>
      <c r="LJ50" s="43"/>
      <c r="LK50" s="43"/>
      <c r="LL50" s="43"/>
      <c r="LM50" s="43"/>
      <c r="LN50" s="43"/>
      <c r="LO50" s="43"/>
      <c r="LP50" s="43"/>
      <c r="LQ50" s="43"/>
      <c r="LR50" s="43"/>
      <c r="LS50" s="43"/>
      <c r="LT50" s="43"/>
      <c r="LU50" s="43"/>
      <c r="LV50" s="43"/>
      <c r="LW50" s="43"/>
      <c r="LX50" s="43"/>
      <c r="LY50" s="43"/>
      <c r="LZ50" s="43"/>
      <c r="MA50" s="43"/>
      <c r="MB50" s="43"/>
      <c r="MC50" s="43"/>
      <c r="MD50" s="43"/>
      <c r="ME50" s="43"/>
      <c r="MF50" s="43"/>
      <c r="MG50" s="43"/>
      <c r="MH50" s="43"/>
      <c r="MI50" s="43"/>
      <c r="MJ50" s="43"/>
      <c r="MK50" s="43"/>
      <c r="ML50" s="43"/>
      <c r="MM50" s="43"/>
      <c r="MN50" s="43"/>
      <c r="MO50" s="43"/>
      <c r="MP50" s="43"/>
      <c r="MQ50" s="43"/>
      <c r="MR50" s="43"/>
      <c r="MS50" s="43"/>
      <c r="MT50" s="43"/>
      <c r="MU50" s="43"/>
      <c r="MV50" s="43"/>
      <c r="MW50" s="43"/>
      <c r="MX50" s="43"/>
      <c r="MY50" s="43"/>
      <c r="MZ50" s="43"/>
      <c r="NA50" s="43"/>
      <c r="NB50" s="43"/>
      <c r="NC50" s="43"/>
      <c r="ND50" s="43"/>
      <c r="NE50" s="43"/>
      <c r="NF50" s="43"/>
      <c r="NG50" s="43"/>
      <c r="NH50" s="43"/>
      <c r="NI50" s="43"/>
      <c r="NJ50" s="43"/>
      <c r="NK50" s="43"/>
      <c r="NL50" s="43"/>
      <c r="NM50" s="43"/>
      <c r="NN50" s="43"/>
      <c r="NO50" s="43"/>
      <c r="NP50" s="43"/>
      <c r="NQ50" s="43"/>
      <c r="NR50" s="43"/>
      <c r="NS50" s="43"/>
      <c r="NT50" s="43"/>
      <c r="NU50" s="43"/>
      <c r="NV50" s="43"/>
      <c r="NW50" s="43"/>
      <c r="NX50" s="43"/>
      <c r="NY50" s="43"/>
      <c r="NZ50" s="43"/>
      <c r="OA50" s="43"/>
      <c r="OB50" s="43"/>
      <c r="OC50" s="43"/>
      <c r="OD50" s="43"/>
      <c r="OE50" s="43"/>
      <c r="OF50" s="43"/>
      <c r="OG50" s="43"/>
      <c r="OH50" s="43"/>
      <c r="OI50" s="43"/>
      <c r="OJ50" s="43"/>
      <c r="OK50" s="43"/>
      <c r="OL50" s="43"/>
      <c r="OM50" s="43"/>
      <c r="ON50" s="43"/>
      <c r="OO50" s="43"/>
      <c r="OP50" s="43"/>
      <c r="OQ50" s="43"/>
      <c r="OR50" s="43"/>
      <c r="OS50" s="43"/>
      <c r="OT50" s="43"/>
      <c r="OU50" s="43"/>
      <c r="OV50" s="43"/>
      <c r="OW50" s="43"/>
      <c r="OX50" s="43"/>
      <c r="OY50" s="43"/>
      <c r="OZ50" s="43"/>
      <c r="PA50" s="43"/>
      <c r="PB50" s="43"/>
      <c r="PC50" s="43"/>
      <c r="PD50" s="43"/>
      <c r="PE50" s="43"/>
      <c r="PF50" s="43"/>
      <c r="PG50" s="43"/>
      <c r="PH50" s="43"/>
      <c r="PI50" s="43"/>
      <c r="PJ50" s="43"/>
      <c r="PK50" s="43"/>
      <c r="PL50" s="43"/>
      <c r="PM50" s="43"/>
      <c r="PN50" s="43"/>
      <c r="PO50" s="43"/>
      <c r="PP50" s="43"/>
      <c r="PQ50" s="43"/>
      <c r="PR50" s="43"/>
      <c r="PS50" s="43"/>
      <c r="PT50" s="43"/>
      <c r="PU50" s="43"/>
      <c r="PV50" s="43"/>
      <c r="PW50" s="43"/>
      <c r="PX50" s="43"/>
      <c r="PY50" s="43"/>
      <c r="PZ50" s="43"/>
      <c r="QA50" s="43"/>
      <c r="QB50" s="43"/>
      <c r="QC50" s="43"/>
      <c r="QD50" s="43"/>
      <c r="QE50" s="43"/>
      <c r="QF50" s="43"/>
      <c r="QG50" s="43"/>
      <c r="QH50" s="43"/>
      <c r="QI50" s="43"/>
      <c r="QJ50" s="43"/>
      <c r="QK50" s="43"/>
      <c r="QL50" s="43"/>
      <c r="QM50" s="43"/>
      <c r="QN50" s="43"/>
      <c r="QO50" s="43"/>
      <c r="QP50" s="43"/>
      <c r="QQ50" s="43"/>
      <c r="QR50" s="43"/>
      <c r="QS50" s="43"/>
      <c r="QT50" s="43"/>
      <c r="QU50" s="43"/>
      <c r="QV50" s="43"/>
      <c r="QW50" s="43"/>
      <c r="QX50" s="43"/>
      <c r="QY50" s="43"/>
      <c r="QZ50" s="43"/>
      <c r="RA50" s="43"/>
      <c r="RB50" s="43"/>
      <c r="RC50" s="43"/>
      <c r="RD50" s="43"/>
      <c r="RE50" s="43"/>
      <c r="RF50" s="43"/>
      <c r="RG50" s="43"/>
      <c r="RH50" s="43"/>
      <c r="RI50" s="43"/>
      <c r="RJ50" s="43"/>
      <c r="RK50" s="43"/>
      <c r="RL50" s="43"/>
      <c r="RM50" s="43"/>
      <c r="RN50" s="43"/>
      <c r="RO50" s="43"/>
      <c r="RP50" s="43"/>
      <c r="RQ50" s="43"/>
      <c r="RR50" s="43"/>
      <c r="RS50" s="43"/>
      <c r="RT50" s="43"/>
      <c r="RU50" s="43"/>
      <c r="RV50" s="43"/>
      <c r="RW50" s="43"/>
      <c r="RX50" s="43"/>
      <c r="RY50" s="43"/>
      <c r="RZ50" s="43"/>
      <c r="SA50" s="43"/>
      <c r="SB50" s="43"/>
      <c r="SC50" s="43"/>
      <c r="SD50" s="43"/>
      <c r="SE50" s="43"/>
      <c r="SF50" s="43"/>
      <c r="SG50" s="43"/>
      <c r="SH50" s="43"/>
      <c r="SI50" s="43"/>
      <c r="SJ50" s="43"/>
      <c r="SK50" s="43"/>
      <c r="SL50" s="43"/>
      <c r="SM50" s="43"/>
      <c r="SN50" s="43"/>
      <c r="SO50" s="43"/>
      <c r="SP50" s="43"/>
      <c r="SQ50" s="43"/>
      <c r="SR50" s="43"/>
      <c r="SS50" s="43"/>
      <c r="ST50" s="43"/>
      <c r="SU50" s="43"/>
      <c r="SV50" s="43"/>
      <c r="SW50" s="43"/>
      <c r="SX50" s="43"/>
      <c r="SY50" s="43"/>
      <c r="SZ50" s="43"/>
      <c r="TA50" s="43"/>
      <c r="TB50" s="43"/>
      <c r="TC50" s="43"/>
      <c r="TD50" s="43"/>
      <c r="TE50" s="43"/>
      <c r="TF50" s="43"/>
      <c r="TG50" s="43"/>
      <c r="TH50" s="43"/>
      <c r="TI50" s="43"/>
      <c r="TJ50" s="43"/>
      <c r="TK50" s="43"/>
      <c r="TL50" s="43"/>
      <c r="TM50" s="43"/>
      <c r="TN50" s="43"/>
      <c r="TO50" s="43"/>
      <c r="TP50" s="43"/>
      <c r="TQ50" s="43"/>
      <c r="TR50" s="43"/>
      <c r="TS50" s="43"/>
      <c r="TT50" s="43"/>
      <c r="TU50" s="43"/>
      <c r="TV50" s="43"/>
      <c r="TW50" s="43"/>
      <c r="TX50" s="43"/>
      <c r="TY50" s="43"/>
      <c r="TZ50" s="43"/>
      <c r="UA50" s="43"/>
      <c r="UB50" s="43"/>
      <c r="UC50" s="43"/>
      <c r="UD50" s="43"/>
      <c r="UE50" s="43"/>
      <c r="UF50" s="43"/>
      <c r="UG50" s="43"/>
      <c r="UH50" s="43"/>
      <c r="UI50" s="43"/>
      <c r="UJ50" s="43"/>
      <c r="UK50" s="43"/>
      <c r="UL50" s="43"/>
      <c r="UM50" s="43"/>
      <c r="UN50" s="43"/>
      <c r="UO50" s="43"/>
      <c r="UP50" s="43"/>
      <c r="UQ50" s="43"/>
      <c r="UR50" s="43"/>
      <c r="US50" s="43"/>
      <c r="UT50" s="43"/>
      <c r="UU50" s="43"/>
      <c r="UV50" s="43"/>
      <c r="UW50" s="43"/>
      <c r="UX50" s="43"/>
      <c r="UY50" s="43"/>
      <c r="UZ50" s="43"/>
      <c r="VA50" s="43"/>
      <c r="VB50" s="43"/>
      <c r="VC50" s="43"/>
      <c r="VD50" s="43"/>
      <c r="VE50" s="43"/>
      <c r="VF50" s="43"/>
      <c r="VG50" s="43"/>
      <c r="VH50" s="43"/>
      <c r="VI50" s="43"/>
      <c r="VJ50" s="43"/>
      <c r="VK50" s="43"/>
      <c r="VL50" s="43"/>
      <c r="VM50" s="43"/>
      <c r="VN50" s="43"/>
      <c r="VO50" s="43"/>
      <c r="VP50" s="43"/>
      <c r="VQ50" s="43"/>
      <c r="VR50" s="43"/>
      <c r="VS50" s="43"/>
      <c r="VT50" s="43"/>
      <c r="VU50" s="43"/>
      <c r="VV50" s="43"/>
      <c r="VW50" s="43"/>
      <c r="VX50" s="43"/>
      <c r="VY50" s="43"/>
      <c r="VZ50" s="43"/>
      <c r="WA50" s="43"/>
      <c r="WB50" s="43"/>
      <c r="WC50" s="43"/>
      <c r="WD50" s="43"/>
      <c r="WE50" s="43"/>
      <c r="WF50" s="43"/>
      <c r="WG50" s="43"/>
      <c r="WH50" s="43"/>
      <c r="WI50" s="43"/>
      <c r="WJ50" s="43"/>
      <c r="WK50" s="43"/>
      <c r="WL50" s="43"/>
      <c r="WM50" s="43"/>
      <c r="WN50" s="43"/>
      <c r="WO50" s="43"/>
      <c r="WP50" s="43"/>
      <c r="WQ50" s="43"/>
      <c r="WR50" s="43"/>
      <c r="WS50" s="43"/>
      <c r="WT50" s="43"/>
      <c r="WU50" s="43"/>
      <c r="WV50" s="43"/>
      <c r="WW50" s="43"/>
      <c r="WX50" s="43"/>
      <c r="WY50" s="43"/>
      <c r="WZ50" s="43"/>
      <c r="XA50" s="43"/>
      <c r="XB50" s="43"/>
      <c r="XC50" s="43"/>
      <c r="XD50" s="43"/>
      <c r="XE50" s="43"/>
      <c r="XF50" s="43"/>
      <c r="XG50" s="43"/>
      <c r="XH50" s="43"/>
      <c r="XI50" s="43"/>
      <c r="XJ50" s="43"/>
      <c r="XK50" s="43"/>
      <c r="XL50" s="43"/>
      <c r="XM50" s="43"/>
      <c r="XN50" s="43"/>
      <c r="XO50" s="43"/>
      <c r="XP50" s="43"/>
      <c r="XQ50" s="43"/>
      <c r="XR50" s="43"/>
      <c r="XS50" s="43"/>
      <c r="XT50" s="43"/>
      <c r="XU50" s="43"/>
      <c r="XV50" s="43"/>
      <c r="XW50" s="43"/>
      <c r="XX50" s="43"/>
      <c r="XY50" s="43"/>
      <c r="XZ50" s="43"/>
      <c r="YA50" s="43"/>
      <c r="YB50" s="43"/>
      <c r="YC50" s="43"/>
      <c r="YD50" s="43"/>
      <c r="YE50" s="43"/>
      <c r="YF50" s="43"/>
      <c r="YG50" s="43"/>
      <c r="YH50" s="43"/>
      <c r="YI50" s="43"/>
      <c r="YJ50" s="43"/>
      <c r="YK50" s="43"/>
      <c r="YL50" s="43"/>
      <c r="YM50" s="43"/>
      <c r="YN50" s="43"/>
      <c r="YO50" s="43"/>
      <c r="YP50" s="43"/>
      <c r="YQ50" s="43"/>
      <c r="YR50" s="43"/>
      <c r="YS50" s="43"/>
      <c r="YT50" s="43"/>
      <c r="YU50" s="43"/>
      <c r="YV50" s="43"/>
      <c r="YW50" s="43"/>
      <c r="YX50" s="43"/>
      <c r="YY50" s="43"/>
      <c r="YZ50" s="43"/>
      <c r="ZA50" s="43"/>
      <c r="ZB50" s="43"/>
      <c r="ZC50" s="43"/>
      <c r="ZD50" s="43"/>
      <c r="ZE50" s="43"/>
      <c r="ZF50" s="43"/>
      <c r="ZG50" s="43"/>
      <c r="ZH50" s="43"/>
      <c r="ZI50" s="43"/>
      <c r="ZJ50" s="43"/>
      <c r="ZK50" s="43"/>
      <c r="ZL50" s="43"/>
      <c r="ZM50" s="43"/>
      <c r="ZN50" s="43"/>
      <c r="ZO50" s="43"/>
      <c r="ZP50" s="43"/>
      <c r="ZQ50" s="43"/>
      <c r="ZR50" s="43"/>
      <c r="ZS50" s="43"/>
      <c r="ZT50" s="43"/>
      <c r="ZU50" s="43"/>
      <c r="ZV50" s="43"/>
      <c r="ZW50" s="43"/>
      <c r="ZX50" s="43"/>
      <c r="ZY50" s="43"/>
      <c r="ZZ50" s="43"/>
      <c r="AAA50" s="43"/>
      <c r="AAB50" s="43"/>
      <c r="AAC50" s="43"/>
      <c r="AAD50" s="43"/>
      <c r="AAE50" s="43"/>
      <c r="AAF50" s="43"/>
      <c r="AAG50" s="43"/>
      <c r="AAH50" s="43"/>
      <c r="AAI50" s="43"/>
      <c r="AAJ50" s="43"/>
      <c r="AAK50" s="43"/>
      <c r="AAL50" s="43"/>
      <c r="AAM50" s="43"/>
      <c r="AAN50" s="43"/>
      <c r="AAO50" s="43"/>
      <c r="AAP50" s="43"/>
      <c r="AAQ50" s="43"/>
      <c r="AAR50" s="43"/>
      <c r="AAS50" s="43"/>
      <c r="AAT50" s="43"/>
      <c r="AAU50" s="43"/>
      <c r="AAV50" s="43"/>
      <c r="AAW50" s="43"/>
      <c r="AAX50" s="43"/>
      <c r="AAY50" s="43"/>
      <c r="AAZ50" s="43"/>
      <c r="ABA50" s="43"/>
      <c r="ABB50" s="43"/>
      <c r="ABC50" s="43"/>
      <c r="ABD50" s="43"/>
      <c r="ABE50" s="43"/>
      <c r="ABF50" s="43"/>
      <c r="ABG50" s="43"/>
      <c r="ABH50" s="43"/>
      <c r="ABI50" s="43"/>
      <c r="ABJ50" s="43"/>
      <c r="ABK50" s="43"/>
      <c r="ABL50" s="43"/>
      <c r="ABM50" s="43"/>
      <c r="ABN50" s="43"/>
      <c r="ABO50" s="43"/>
      <c r="ABP50" s="43"/>
      <c r="ABQ50" s="43"/>
      <c r="ABR50" s="43"/>
      <c r="ABS50" s="43"/>
      <c r="ABT50" s="43"/>
      <c r="ABU50" s="43"/>
      <c r="ABV50" s="43"/>
      <c r="ABW50" s="43"/>
      <c r="ABX50" s="43"/>
      <c r="ABY50" s="43"/>
      <c r="ABZ50" s="43"/>
      <c r="ACA50" s="43"/>
      <c r="ACB50" s="43"/>
      <c r="ACC50" s="43"/>
      <c r="ACD50" s="43"/>
      <c r="ACE50" s="43"/>
      <c r="ACF50" s="43"/>
      <c r="ACG50" s="43"/>
      <c r="ACH50" s="43"/>
      <c r="ACI50" s="43"/>
      <c r="ACJ50" s="43"/>
      <c r="ACK50" s="43"/>
      <c r="ACL50" s="43"/>
      <c r="ACM50" s="43"/>
      <c r="ACN50" s="43"/>
      <c r="ACO50" s="43"/>
      <c r="ACP50" s="43"/>
      <c r="ACQ50" s="43"/>
      <c r="ACR50" s="43"/>
      <c r="ACS50" s="43"/>
      <c r="ACT50" s="43"/>
      <c r="ACU50" s="43"/>
      <c r="ACV50" s="43"/>
      <c r="ACW50" s="43"/>
      <c r="ACX50" s="43"/>
      <c r="ACY50" s="43"/>
      <c r="ACZ50" s="43"/>
      <c r="ADA50" s="43"/>
      <c r="ADB50" s="43"/>
      <c r="ADC50" s="43"/>
      <c r="ADD50" s="43"/>
      <c r="ADE50" s="43"/>
      <c r="ADF50" s="43"/>
      <c r="ADG50" s="43"/>
      <c r="ADH50" s="43"/>
      <c r="ADI50" s="43"/>
      <c r="ADJ50" s="43"/>
      <c r="ADK50" s="43"/>
      <c r="ADL50" s="43"/>
      <c r="ADM50" s="43"/>
      <c r="ADN50" s="43"/>
      <c r="ADO50" s="43"/>
      <c r="ADP50" s="43"/>
      <c r="ADQ50" s="43"/>
      <c r="ADR50" s="43"/>
      <c r="ADS50" s="43"/>
      <c r="ADT50" s="43"/>
      <c r="ADU50" s="43"/>
      <c r="ADV50" s="43"/>
      <c r="ADW50" s="43"/>
      <c r="ADX50" s="43"/>
      <c r="ADY50" s="43"/>
      <c r="ADZ50" s="43"/>
      <c r="AEA50" s="43"/>
      <c r="AEB50" s="43"/>
      <c r="AEC50" s="43"/>
      <c r="AED50" s="43"/>
      <c r="AEE50" s="43"/>
      <c r="AEF50" s="43"/>
      <c r="AEG50" s="43"/>
      <c r="AEH50" s="43"/>
      <c r="AEI50" s="43"/>
      <c r="AEJ50" s="43"/>
      <c r="AEK50" s="43"/>
      <c r="AEL50" s="43"/>
      <c r="AEM50" s="43"/>
      <c r="AEN50" s="43"/>
      <c r="AEO50" s="43"/>
      <c r="AEP50" s="43"/>
      <c r="AEQ50" s="43"/>
      <c r="AER50" s="43"/>
      <c r="AES50" s="43"/>
      <c r="AET50" s="43"/>
      <c r="AEU50" s="43"/>
      <c r="AEV50" s="43"/>
      <c r="AEW50" s="43"/>
      <c r="AEX50" s="43"/>
      <c r="AEY50" s="43"/>
      <c r="AEZ50" s="43"/>
      <c r="AFA50" s="43"/>
      <c r="AFB50" s="43"/>
      <c r="AFC50" s="43"/>
      <c r="AFD50" s="43"/>
      <c r="AFE50" s="43"/>
      <c r="AFF50" s="43"/>
      <c r="AFG50" s="43"/>
      <c r="AFH50" s="43"/>
      <c r="AFI50" s="43"/>
      <c r="AFJ50" s="43"/>
      <c r="AFK50" s="43"/>
      <c r="AFL50" s="43"/>
      <c r="AFM50" s="43"/>
      <c r="AFN50" s="43"/>
      <c r="AFO50" s="43"/>
      <c r="AFP50" s="43"/>
      <c r="AFQ50" s="43"/>
      <c r="AFR50" s="43"/>
      <c r="AFS50" s="43"/>
      <c r="AFT50" s="43"/>
      <c r="AFU50" s="43"/>
      <c r="AFV50" s="43"/>
      <c r="AFW50" s="43"/>
      <c r="AFX50" s="43"/>
      <c r="AFY50" s="43"/>
      <c r="AFZ50" s="43"/>
      <c r="AGA50" s="43"/>
      <c r="AGB50" s="43"/>
      <c r="AGC50" s="43"/>
      <c r="AGD50" s="43"/>
      <c r="AGE50" s="43"/>
      <c r="AGF50" s="43"/>
      <c r="AGG50" s="43"/>
      <c r="AGH50" s="43"/>
      <c r="AGI50" s="43"/>
      <c r="AGJ50" s="43"/>
      <c r="AGK50" s="43"/>
      <c r="AGL50" s="43"/>
      <c r="AGM50" s="43"/>
      <c r="AGN50" s="43"/>
      <c r="AGO50" s="43"/>
      <c r="AGP50" s="43"/>
      <c r="AGQ50" s="43"/>
      <c r="AGR50" s="43"/>
      <c r="AGS50" s="43"/>
      <c r="AGT50" s="43"/>
      <c r="AGU50" s="43"/>
      <c r="AGV50" s="43"/>
      <c r="AGW50" s="43"/>
      <c r="AGX50" s="43"/>
      <c r="AGY50" s="43"/>
      <c r="AGZ50" s="43"/>
      <c r="AHA50" s="43"/>
      <c r="AHB50" s="43"/>
      <c r="AHC50" s="43"/>
      <c r="AHD50" s="43"/>
      <c r="AHE50" s="43"/>
      <c r="AHF50" s="43"/>
      <c r="AHG50" s="43"/>
      <c r="AHH50" s="43"/>
      <c r="AHI50" s="43"/>
      <c r="AHJ50" s="43"/>
      <c r="AHK50" s="43"/>
      <c r="AHL50" s="43"/>
      <c r="AHM50" s="43"/>
      <c r="AHN50" s="43"/>
      <c r="AHO50" s="43"/>
      <c r="AHP50" s="43"/>
      <c r="AHQ50" s="43"/>
      <c r="AHR50" s="43"/>
      <c r="AHS50" s="43"/>
      <c r="AHT50" s="43"/>
      <c r="AHU50" s="43"/>
      <c r="AHV50" s="43"/>
      <c r="AHW50" s="43"/>
      <c r="AHX50" s="43"/>
      <c r="AHY50" s="43"/>
      <c r="AHZ50" s="43"/>
      <c r="AIA50" s="43"/>
      <c r="AIB50" s="43"/>
      <c r="AIC50" s="43"/>
      <c r="AID50" s="43"/>
      <c r="AIE50" s="43"/>
      <c r="AIF50" s="43"/>
      <c r="AIG50" s="43"/>
      <c r="AIH50" s="43"/>
      <c r="AII50" s="43"/>
      <c r="AIJ50" s="43"/>
      <c r="AIK50" s="43"/>
      <c r="AIL50" s="43"/>
      <c r="AIM50" s="43"/>
      <c r="AIN50" s="43"/>
      <c r="AIO50" s="43"/>
      <c r="AIP50" s="43"/>
      <c r="AIQ50" s="43"/>
      <c r="AIR50" s="43"/>
      <c r="AIS50" s="43"/>
      <c r="AIT50" s="43"/>
      <c r="AIU50" s="43"/>
      <c r="AIV50" s="43"/>
      <c r="AIW50" s="43"/>
      <c r="AIX50" s="43"/>
      <c r="AIY50" s="43"/>
      <c r="AIZ50" s="43"/>
      <c r="AJA50" s="43"/>
      <c r="AJB50" s="43"/>
      <c r="AJC50" s="43"/>
      <c r="AJD50" s="43"/>
      <c r="AJE50" s="43"/>
      <c r="AJF50" s="43"/>
      <c r="AJG50" s="43"/>
      <c r="AJH50" s="43"/>
      <c r="AJI50" s="43"/>
    </row>
    <row r="51" spans="1:945" s="125" customFormat="1" ht="14.25" x14ac:dyDescent="0.2">
      <c r="A51" s="165"/>
      <c r="B51" s="166"/>
      <c r="C51" s="166"/>
      <c r="D51" s="165"/>
      <c r="E51" s="165"/>
      <c r="F51" s="156"/>
      <c r="G51" s="156"/>
      <c r="H51" s="156"/>
      <c r="I51" s="156"/>
      <c r="J51" s="156"/>
      <c r="K51" s="156"/>
      <c r="L51" s="157"/>
      <c r="M51" s="157"/>
      <c r="N51" s="157"/>
      <c r="O51" s="167"/>
      <c r="P51" s="167"/>
      <c r="Q51" s="48"/>
      <c r="R51" s="71"/>
      <c r="S51" s="71"/>
      <c r="T51" s="71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  <c r="FP51" s="49"/>
      <c r="FQ51" s="49"/>
      <c r="FR51" s="49"/>
      <c r="FS51" s="49"/>
      <c r="FT51" s="49"/>
      <c r="FU51" s="49"/>
      <c r="FV51" s="49"/>
      <c r="FW51" s="49"/>
      <c r="FX51" s="49"/>
      <c r="FY51" s="49"/>
      <c r="FZ51" s="49"/>
      <c r="GA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49"/>
      <c r="GY51" s="49"/>
      <c r="GZ51" s="49"/>
      <c r="HA51" s="49"/>
      <c r="HB51" s="49"/>
      <c r="HC51" s="49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  <c r="IA51" s="49"/>
      <c r="IB51" s="49"/>
      <c r="IC51" s="49"/>
      <c r="ID51" s="49"/>
      <c r="IE51" s="49"/>
      <c r="IF51" s="49"/>
      <c r="IG51" s="49"/>
      <c r="IH51" s="49"/>
      <c r="II51" s="49"/>
      <c r="IJ51" s="49"/>
      <c r="IK51" s="49"/>
      <c r="IL51" s="49"/>
      <c r="IM51" s="49"/>
      <c r="IN51" s="49"/>
      <c r="IO51" s="49"/>
      <c r="IP51" s="49"/>
      <c r="IQ51" s="49"/>
      <c r="IR51" s="49"/>
      <c r="IS51" s="49"/>
      <c r="IT51" s="49"/>
      <c r="IU51" s="49"/>
      <c r="IV51" s="49"/>
      <c r="IW51" s="49"/>
      <c r="IX51" s="49"/>
      <c r="IY51" s="49"/>
      <c r="IZ51" s="49"/>
      <c r="JA51" s="49"/>
      <c r="JB51" s="49"/>
      <c r="JC51" s="49"/>
      <c r="JD51" s="49"/>
      <c r="JE51" s="49"/>
      <c r="JF51" s="49"/>
      <c r="JG51" s="49"/>
      <c r="JH51" s="49"/>
      <c r="JI51" s="49"/>
      <c r="JJ51" s="49"/>
      <c r="JK51" s="49"/>
      <c r="JL51" s="49"/>
      <c r="JM51" s="49"/>
      <c r="JN51" s="49"/>
      <c r="JO51" s="49"/>
      <c r="JP51" s="49"/>
      <c r="JQ51" s="49"/>
      <c r="JR51" s="49"/>
      <c r="JS51" s="49"/>
      <c r="JT51" s="49"/>
      <c r="JU51" s="49"/>
      <c r="JV51" s="49"/>
      <c r="JW51" s="49"/>
      <c r="JX51" s="49"/>
      <c r="JY51" s="49"/>
      <c r="JZ51" s="49"/>
      <c r="KA51" s="49"/>
      <c r="KB51" s="49"/>
      <c r="KC51" s="49"/>
      <c r="KD51" s="49"/>
      <c r="KE51" s="49"/>
      <c r="KF51" s="49"/>
      <c r="KG51" s="49"/>
      <c r="KH51" s="49"/>
      <c r="KI51" s="49"/>
      <c r="KJ51" s="49"/>
      <c r="KK51" s="49"/>
      <c r="KL51" s="49"/>
      <c r="KM51" s="49"/>
      <c r="KN51" s="49"/>
      <c r="KO51" s="49"/>
      <c r="KP51" s="49"/>
      <c r="KQ51" s="49"/>
      <c r="KR51" s="49"/>
      <c r="KS51" s="49"/>
      <c r="KT51" s="49"/>
      <c r="KU51" s="49"/>
      <c r="KV51" s="49"/>
      <c r="KW51" s="49"/>
      <c r="KX51" s="49"/>
      <c r="KY51" s="49"/>
      <c r="KZ51" s="49"/>
      <c r="LA51" s="49"/>
      <c r="LB51" s="49"/>
      <c r="LC51" s="49"/>
      <c r="LD51" s="49"/>
      <c r="LE51" s="49"/>
      <c r="LF51" s="49"/>
      <c r="LG51" s="49"/>
      <c r="LH51" s="49"/>
      <c r="LI51" s="49"/>
      <c r="LJ51" s="49"/>
      <c r="LK51" s="49"/>
      <c r="LL51" s="49"/>
      <c r="LM51" s="49"/>
      <c r="LN51" s="49"/>
      <c r="LO51" s="49"/>
      <c r="LP51" s="49"/>
      <c r="LQ51" s="49"/>
      <c r="LR51" s="49"/>
      <c r="LS51" s="49"/>
      <c r="LT51" s="49"/>
      <c r="LU51" s="49"/>
      <c r="LV51" s="49"/>
      <c r="LW51" s="49"/>
      <c r="LX51" s="49"/>
      <c r="LY51" s="49"/>
      <c r="LZ51" s="49"/>
      <c r="MA51" s="49"/>
      <c r="MB51" s="49"/>
      <c r="MC51" s="49"/>
      <c r="MD51" s="49"/>
      <c r="ME51" s="49"/>
      <c r="MF51" s="49"/>
      <c r="MG51" s="49"/>
      <c r="MH51" s="49"/>
      <c r="MI51" s="49"/>
      <c r="MJ51" s="49"/>
      <c r="MK51" s="49"/>
      <c r="ML51" s="49"/>
      <c r="MM51" s="49"/>
      <c r="MN51" s="49"/>
      <c r="MO51" s="49"/>
      <c r="MP51" s="49"/>
      <c r="MQ51" s="49"/>
      <c r="MR51" s="49"/>
      <c r="MS51" s="49"/>
      <c r="MT51" s="49"/>
      <c r="MU51" s="49"/>
      <c r="MV51" s="49"/>
      <c r="MW51" s="49"/>
      <c r="MX51" s="49"/>
      <c r="MY51" s="49"/>
      <c r="MZ51" s="49"/>
      <c r="NA51" s="49"/>
      <c r="NB51" s="49"/>
      <c r="NC51" s="49"/>
      <c r="ND51" s="49"/>
      <c r="NE51" s="49"/>
      <c r="NF51" s="49"/>
      <c r="NG51" s="49"/>
      <c r="NH51" s="49"/>
      <c r="NI51" s="49"/>
      <c r="NJ51" s="49"/>
      <c r="NK51" s="49"/>
      <c r="NL51" s="49"/>
      <c r="NM51" s="49"/>
      <c r="NN51" s="49"/>
      <c r="NO51" s="49"/>
      <c r="NP51" s="49"/>
      <c r="NQ51" s="49"/>
      <c r="NR51" s="49"/>
      <c r="NS51" s="49"/>
      <c r="NT51" s="49"/>
      <c r="NU51" s="49"/>
      <c r="NV51" s="49"/>
      <c r="NW51" s="49"/>
      <c r="NX51" s="49"/>
      <c r="NY51" s="49"/>
      <c r="NZ51" s="49"/>
      <c r="OA51" s="49"/>
      <c r="OB51" s="49"/>
      <c r="OC51" s="49"/>
      <c r="OD51" s="49"/>
      <c r="OE51" s="49"/>
      <c r="OF51" s="49"/>
      <c r="OG51" s="49"/>
      <c r="OH51" s="49"/>
      <c r="OI51" s="49"/>
      <c r="OJ51" s="49"/>
      <c r="OK51" s="49"/>
      <c r="OL51" s="49"/>
      <c r="OM51" s="49"/>
      <c r="ON51" s="49"/>
      <c r="OO51" s="49"/>
      <c r="OP51" s="49"/>
      <c r="OQ51" s="49"/>
      <c r="OR51" s="49"/>
      <c r="OS51" s="49"/>
      <c r="OT51" s="49"/>
      <c r="OU51" s="49"/>
      <c r="OV51" s="49"/>
      <c r="OW51" s="49"/>
      <c r="OX51" s="49"/>
      <c r="OY51" s="49"/>
      <c r="OZ51" s="49"/>
      <c r="PA51" s="49"/>
      <c r="PB51" s="49"/>
      <c r="PC51" s="49"/>
      <c r="PD51" s="49"/>
      <c r="PE51" s="49"/>
      <c r="PF51" s="49"/>
      <c r="PG51" s="49"/>
      <c r="PH51" s="49"/>
      <c r="PI51" s="49"/>
      <c r="PJ51" s="49"/>
      <c r="PK51" s="49"/>
      <c r="PL51" s="49"/>
      <c r="PM51" s="49"/>
      <c r="PN51" s="49"/>
      <c r="PO51" s="49"/>
      <c r="PP51" s="49"/>
      <c r="PQ51" s="49"/>
      <c r="PR51" s="49"/>
      <c r="PS51" s="49"/>
      <c r="PT51" s="49"/>
      <c r="PU51" s="49"/>
      <c r="PV51" s="49"/>
      <c r="PW51" s="49"/>
      <c r="PX51" s="49"/>
      <c r="PY51" s="49"/>
      <c r="PZ51" s="49"/>
      <c r="QA51" s="49"/>
      <c r="QB51" s="49"/>
      <c r="QC51" s="49"/>
      <c r="QD51" s="49"/>
      <c r="QE51" s="49"/>
      <c r="QF51" s="49"/>
      <c r="QG51" s="49"/>
      <c r="QH51" s="49"/>
      <c r="QI51" s="49"/>
      <c r="QJ51" s="49"/>
      <c r="QK51" s="49"/>
      <c r="QL51" s="49"/>
      <c r="QM51" s="49"/>
      <c r="QN51" s="49"/>
      <c r="QO51" s="49"/>
      <c r="QP51" s="49"/>
      <c r="QQ51" s="49"/>
      <c r="QR51" s="49"/>
      <c r="QS51" s="49"/>
      <c r="QT51" s="49"/>
      <c r="QU51" s="49"/>
      <c r="QV51" s="49"/>
      <c r="QW51" s="49"/>
      <c r="QX51" s="49"/>
      <c r="QY51" s="49"/>
      <c r="QZ51" s="49"/>
      <c r="RA51" s="49"/>
      <c r="RB51" s="49"/>
      <c r="RC51" s="49"/>
      <c r="RD51" s="49"/>
      <c r="RE51" s="49"/>
      <c r="RF51" s="49"/>
      <c r="RG51" s="49"/>
      <c r="RH51" s="49"/>
      <c r="RI51" s="49"/>
      <c r="RJ51" s="49"/>
      <c r="RK51" s="49"/>
      <c r="RL51" s="49"/>
      <c r="RM51" s="49"/>
      <c r="RN51" s="49"/>
      <c r="RO51" s="49"/>
      <c r="RP51" s="49"/>
      <c r="RQ51" s="49"/>
      <c r="RR51" s="49"/>
      <c r="RS51" s="49"/>
      <c r="RT51" s="49"/>
      <c r="RU51" s="49"/>
      <c r="RV51" s="49"/>
      <c r="RW51" s="49"/>
      <c r="RX51" s="49"/>
      <c r="RY51" s="49"/>
      <c r="RZ51" s="49"/>
      <c r="SA51" s="49"/>
      <c r="SB51" s="49"/>
      <c r="SC51" s="49"/>
      <c r="SD51" s="49"/>
      <c r="SE51" s="49"/>
      <c r="SF51" s="49"/>
      <c r="SG51" s="49"/>
      <c r="SH51" s="49"/>
      <c r="SI51" s="49"/>
      <c r="SJ51" s="49"/>
      <c r="SK51" s="49"/>
      <c r="SL51" s="49"/>
      <c r="SM51" s="49"/>
      <c r="SN51" s="49"/>
      <c r="SO51" s="49"/>
      <c r="SP51" s="49"/>
      <c r="SQ51" s="49"/>
      <c r="SR51" s="49"/>
      <c r="SS51" s="49"/>
      <c r="ST51" s="49"/>
      <c r="SU51" s="49"/>
      <c r="SV51" s="49"/>
      <c r="SW51" s="49"/>
      <c r="SX51" s="49"/>
      <c r="SY51" s="49"/>
      <c r="SZ51" s="49"/>
      <c r="TA51" s="49"/>
      <c r="TB51" s="49"/>
      <c r="TC51" s="49"/>
      <c r="TD51" s="49"/>
      <c r="TE51" s="49"/>
      <c r="TF51" s="49"/>
      <c r="TG51" s="49"/>
      <c r="TH51" s="49"/>
      <c r="TI51" s="49"/>
      <c r="TJ51" s="49"/>
      <c r="TK51" s="49"/>
      <c r="TL51" s="49"/>
      <c r="TM51" s="49"/>
      <c r="TN51" s="49"/>
      <c r="TO51" s="49"/>
      <c r="TP51" s="49"/>
      <c r="TQ51" s="49"/>
      <c r="TR51" s="49"/>
      <c r="TS51" s="49"/>
      <c r="TT51" s="49"/>
      <c r="TU51" s="49"/>
      <c r="TV51" s="49"/>
      <c r="TW51" s="49"/>
      <c r="TX51" s="49"/>
      <c r="TY51" s="49"/>
      <c r="TZ51" s="49"/>
      <c r="UA51" s="49"/>
      <c r="UB51" s="49"/>
      <c r="UC51" s="49"/>
      <c r="UD51" s="49"/>
      <c r="UE51" s="49"/>
      <c r="UF51" s="49"/>
      <c r="UG51" s="49"/>
      <c r="UH51" s="49"/>
      <c r="UI51" s="49"/>
      <c r="UJ51" s="49"/>
      <c r="UK51" s="49"/>
      <c r="UL51" s="49"/>
      <c r="UM51" s="49"/>
      <c r="UN51" s="49"/>
      <c r="UO51" s="49"/>
      <c r="UP51" s="49"/>
      <c r="UQ51" s="49"/>
      <c r="UR51" s="49"/>
      <c r="US51" s="49"/>
      <c r="UT51" s="49"/>
      <c r="UU51" s="49"/>
      <c r="UV51" s="49"/>
      <c r="UW51" s="49"/>
      <c r="UX51" s="49"/>
      <c r="UY51" s="49"/>
      <c r="UZ51" s="49"/>
      <c r="VA51" s="49"/>
      <c r="VB51" s="49"/>
      <c r="VC51" s="49"/>
      <c r="VD51" s="49"/>
      <c r="VE51" s="49"/>
      <c r="VF51" s="49"/>
      <c r="VG51" s="49"/>
      <c r="VH51" s="49"/>
      <c r="VI51" s="49"/>
      <c r="VJ51" s="49"/>
      <c r="VK51" s="49"/>
      <c r="VL51" s="49"/>
      <c r="VM51" s="49"/>
      <c r="VN51" s="49"/>
      <c r="VO51" s="49"/>
      <c r="VP51" s="49"/>
      <c r="VQ51" s="49"/>
      <c r="VR51" s="49"/>
      <c r="VS51" s="49"/>
      <c r="VT51" s="49"/>
      <c r="VU51" s="49"/>
      <c r="VV51" s="49"/>
      <c r="VW51" s="49"/>
      <c r="VX51" s="49"/>
      <c r="VY51" s="49"/>
      <c r="VZ51" s="49"/>
      <c r="WA51" s="49"/>
      <c r="WB51" s="49"/>
      <c r="WC51" s="49"/>
      <c r="WD51" s="49"/>
      <c r="WE51" s="49"/>
      <c r="WF51" s="49"/>
      <c r="WG51" s="49"/>
      <c r="WH51" s="49"/>
      <c r="WI51" s="49"/>
      <c r="WJ51" s="49"/>
      <c r="WK51" s="49"/>
      <c r="WL51" s="49"/>
      <c r="WM51" s="49"/>
      <c r="WN51" s="49"/>
      <c r="WO51" s="49"/>
      <c r="WP51" s="49"/>
      <c r="WQ51" s="49"/>
      <c r="WR51" s="49"/>
      <c r="WS51" s="49"/>
      <c r="WT51" s="49"/>
      <c r="WU51" s="49"/>
      <c r="WV51" s="49"/>
      <c r="WW51" s="49"/>
      <c r="WX51" s="49"/>
      <c r="WY51" s="49"/>
      <c r="WZ51" s="49"/>
      <c r="XA51" s="49"/>
      <c r="XB51" s="49"/>
      <c r="XC51" s="49"/>
      <c r="XD51" s="49"/>
      <c r="XE51" s="49"/>
      <c r="XF51" s="49"/>
      <c r="XG51" s="49"/>
      <c r="XH51" s="49"/>
      <c r="XI51" s="49"/>
      <c r="XJ51" s="49"/>
      <c r="XK51" s="49"/>
      <c r="XL51" s="49"/>
      <c r="XM51" s="49"/>
      <c r="XN51" s="49"/>
      <c r="XO51" s="49"/>
      <c r="XP51" s="49"/>
      <c r="XQ51" s="49"/>
      <c r="XR51" s="49"/>
      <c r="XS51" s="49"/>
      <c r="XT51" s="49"/>
      <c r="XU51" s="49"/>
      <c r="XV51" s="49"/>
      <c r="XW51" s="49"/>
      <c r="XX51" s="49"/>
      <c r="XY51" s="49"/>
      <c r="XZ51" s="49"/>
      <c r="YA51" s="49"/>
      <c r="YB51" s="49"/>
      <c r="YC51" s="49"/>
      <c r="YD51" s="49"/>
      <c r="YE51" s="49"/>
      <c r="YF51" s="49"/>
      <c r="YG51" s="49"/>
      <c r="YH51" s="49"/>
      <c r="YI51" s="49"/>
      <c r="YJ51" s="49"/>
      <c r="YK51" s="49"/>
      <c r="YL51" s="49"/>
      <c r="YM51" s="49"/>
      <c r="YN51" s="49"/>
      <c r="YO51" s="49"/>
      <c r="YP51" s="49"/>
      <c r="YQ51" s="49"/>
      <c r="YR51" s="49"/>
      <c r="YS51" s="49"/>
      <c r="YT51" s="49"/>
      <c r="YU51" s="49"/>
      <c r="YV51" s="49"/>
      <c r="YW51" s="49"/>
      <c r="YX51" s="49"/>
      <c r="YY51" s="49"/>
      <c r="YZ51" s="49"/>
      <c r="ZA51" s="49"/>
      <c r="ZB51" s="49"/>
      <c r="ZC51" s="49"/>
      <c r="ZD51" s="49"/>
      <c r="ZE51" s="49"/>
      <c r="ZF51" s="49"/>
      <c r="ZG51" s="49"/>
      <c r="ZH51" s="49"/>
      <c r="ZI51" s="49"/>
      <c r="ZJ51" s="49"/>
      <c r="ZK51" s="49"/>
      <c r="ZL51" s="49"/>
      <c r="ZM51" s="49"/>
      <c r="ZN51" s="49"/>
      <c r="ZO51" s="49"/>
      <c r="ZP51" s="49"/>
      <c r="ZQ51" s="49"/>
      <c r="ZR51" s="49"/>
      <c r="ZS51" s="49"/>
      <c r="ZT51" s="49"/>
      <c r="ZU51" s="49"/>
      <c r="ZV51" s="49"/>
      <c r="ZW51" s="49"/>
      <c r="ZX51" s="49"/>
      <c r="ZY51" s="49"/>
      <c r="ZZ51" s="49"/>
      <c r="AAA51" s="49"/>
      <c r="AAB51" s="49"/>
      <c r="AAC51" s="49"/>
      <c r="AAD51" s="49"/>
      <c r="AAE51" s="49"/>
      <c r="AAF51" s="49"/>
      <c r="AAG51" s="49"/>
      <c r="AAH51" s="49"/>
      <c r="AAI51" s="49"/>
      <c r="AAJ51" s="49"/>
      <c r="AAK51" s="49"/>
      <c r="AAL51" s="49"/>
      <c r="AAM51" s="49"/>
      <c r="AAN51" s="49"/>
      <c r="AAO51" s="49"/>
      <c r="AAP51" s="49"/>
      <c r="AAQ51" s="49"/>
      <c r="AAR51" s="49"/>
      <c r="AAS51" s="49"/>
      <c r="AAT51" s="49"/>
      <c r="AAU51" s="49"/>
      <c r="AAV51" s="49"/>
      <c r="AAW51" s="49"/>
      <c r="AAX51" s="49"/>
      <c r="AAY51" s="49"/>
      <c r="AAZ51" s="49"/>
      <c r="ABA51" s="49"/>
      <c r="ABB51" s="49"/>
      <c r="ABC51" s="49"/>
      <c r="ABD51" s="49"/>
      <c r="ABE51" s="49"/>
      <c r="ABF51" s="49"/>
      <c r="ABG51" s="49"/>
      <c r="ABH51" s="49"/>
      <c r="ABI51" s="49"/>
      <c r="ABJ51" s="49"/>
      <c r="ABK51" s="49"/>
      <c r="ABL51" s="49"/>
      <c r="ABM51" s="49"/>
      <c r="ABN51" s="49"/>
      <c r="ABO51" s="49"/>
      <c r="ABP51" s="49"/>
      <c r="ABQ51" s="49"/>
      <c r="ABR51" s="49"/>
      <c r="ABS51" s="49"/>
      <c r="ABT51" s="49"/>
      <c r="ABU51" s="49"/>
      <c r="ABV51" s="49"/>
      <c r="ABW51" s="49"/>
      <c r="ABX51" s="49"/>
      <c r="ABY51" s="49"/>
      <c r="ABZ51" s="49"/>
      <c r="ACA51" s="49"/>
      <c r="ACB51" s="49"/>
      <c r="ACC51" s="49"/>
      <c r="ACD51" s="49"/>
      <c r="ACE51" s="49"/>
      <c r="ACF51" s="49"/>
      <c r="ACG51" s="49"/>
      <c r="ACH51" s="49"/>
      <c r="ACI51" s="49"/>
      <c r="ACJ51" s="49"/>
      <c r="ACK51" s="49"/>
      <c r="ACL51" s="49"/>
      <c r="ACM51" s="49"/>
      <c r="ACN51" s="49"/>
      <c r="ACO51" s="49"/>
      <c r="ACP51" s="49"/>
      <c r="ACQ51" s="49"/>
      <c r="ACR51" s="49"/>
      <c r="ACS51" s="49"/>
      <c r="ACT51" s="49"/>
      <c r="ACU51" s="49"/>
      <c r="ACV51" s="49"/>
      <c r="ACW51" s="49"/>
      <c r="ACX51" s="49"/>
      <c r="ACY51" s="49"/>
      <c r="ACZ51" s="49"/>
      <c r="ADA51" s="49"/>
      <c r="ADB51" s="49"/>
      <c r="ADC51" s="49"/>
      <c r="ADD51" s="49"/>
      <c r="ADE51" s="49"/>
      <c r="ADF51" s="49"/>
      <c r="ADG51" s="49"/>
      <c r="ADH51" s="49"/>
      <c r="ADI51" s="49"/>
      <c r="ADJ51" s="49"/>
      <c r="ADK51" s="49"/>
      <c r="ADL51" s="49"/>
      <c r="ADM51" s="49"/>
      <c r="ADN51" s="49"/>
      <c r="ADO51" s="49"/>
      <c r="ADP51" s="49"/>
      <c r="ADQ51" s="49"/>
      <c r="ADR51" s="49"/>
      <c r="ADS51" s="49"/>
      <c r="ADT51" s="49"/>
      <c r="ADU51" s="49"/>
      <c r="ADV51" s="49"/>
      <c r="ADW51" s="49"/>
      <c r="ADX51" s="49"/>
      <c r="ADY51" s="49"/>
      <c r="ADZ51" s="49"/>
      <c r="AEA51" s="49"/>
      <c r="AEB51" s="49"/>
      <c r="AEC51" s="49"/>
      <c r="AED51" s="49"/>
      <c r="AEE51" s="49"/>
      <c r="AEF51" s="49"/>
      <c r="AEG51" s="49"/>
      <c r="AEH51" s="49"/>
      <c r="AEI51" s="49"/>
      <c r="AEJ51" s="49"/>
      <c r="AEK51" s="49"/>
      <c r="AEL51" s="49"/>
      <c r="AEM51" s="49"/>
      <c r="AEN51" s="49"/>
      <c r="AEO51" s="49"/>
      <c r="AEP51" s="49"/>
      <c r="AEQ51" s="49"/>
      <c r="AER51" s="49"/>
      <c r="AES51" s="49"/>
      <c r="AET51" s="49"/>
      <c r="AEU51" s="49"/>
      <c r="AEV51" s="49"/>
      <c r="AEW51" s="49"/>
      <c r="AEX51" s="49"/>
      <c r="AEY51" s="49"/>
      <c r="AEZ51" s="49"/>
      <c r="AFA51" s="49"/>
      <c r="AFB51" s="49"/>
      <c r="AFC51" s="49"/>
      <c r="AFD51" s="49"/>
      <c r="AFE51" s="49"/>
      <c r="AFF51" s="49"/>
      <c r="AFG51" s="49"/>
      <c r="AFH51" s="49"/>
      <c r="AFI51" s="49"/>
      <c r="AFJ51" s="49"/>
      <c r="AFK51" s="49"/>
      <c r="AFL51" s="49"/>
      <c r="AFM51" s="49"/>
      <c r="AFN51" s="49"/>
      <c r="AFO51" s="49"/>
      <c r="AFP51" s="49"/>
      <c r="AFQ51" s="49"/>
      <c r="AFR51" s="49"/>
      <c r="AFS51" s="49"/>
      <c r="AFT51" s="49"/>
      <c r="AFU51" s="49"/>
      <c r="AFV51" s="49"/>
      <c r="AFW51" s="49"/>
      <c r="AFX51" s="49"/>
      <c r="AFY51" s="49"/>
      <c r="AFZ51" s="49"/>
      <c r="AGA51" s="49"/>
      <c r="AGB51" s="49"/>
      <c r="AGC51" s="49"/>
      <c r="AGD51" s="49"/>
      <c r="AGE51" s="49"/>
      <c r="AGF51" s="49"/>
      <c r="AGG51" s="49"/>
      <c r="AGH51" s="49"/>
      <c r="AGI51" s="49"/>
      <c r="AGJ51" s="49"/>
      <c r="AGK51" s="49"/>
      <c r="AGL51" s="49"/>
      <c r="AGM51" s="49"/>
      <c r="AGN51" s="49"/>
      <c r="AGO51" s="49"/>
      <c r="AGP51" s="49"/>
      <c r="AGQ51" s="49"/>
      <c r="AGR51" s="49"/>
      <c r="AGS51" s="49"/>
      <c r="AGT51" s="49"/>
      <c r="AGU51" s="49"/>
      <c r="AGV51" s="49"/>
      <c r="AGW51" s="49"/>
      <c r="AGX51" s="49"/>
      <c r="AGY51" s="49"/>
      <c r="AGZ51" s="49"/>
      <c r="AHA51" s="49"/>
      <c r="AHB51" s="49"/>
      <c r="AHC51" s="49"/>
      <c r="AHD51" s="49"/>
      <c r="AHE51" s="49"/>
      <c r="AHF51" s="49"/>
      <c r="AHG51" s="49"/>
      <c r="AHH51" s="49"/>
      <c r="AHI51" s="49"/>
      <c r="AHJ51" s="49"/>
      <c r="AHK51" s="49"/>
      <c r="AHL51" s="49"/>
      <c r="AHM51" s="49"/>
      <c r="AHN51" s="49"/>
      <c r="AHO51" s="49"/>
      <c r="AHP51" s="49"/>
      <c r="AHQ51" s="49"/>
      <c r="AHR51" s="49"/>
      <c r="AHS51" s="49"/>
      <c r="AHT51" s="49"/>
      <c r="AHU51" s="49"/>
      <c r="AHV51" s="49"/>
      <c r="AHW51" s="49"/>
      <c r="AHX51" s="49"/>
      <c r="AHY51" s="49"/>
      <c r="AHZ51" s="49"/>
      <c r="AIA51" s="49"/>
      <c r="AIB51" s="49"/>
      <c r="AIC51" s="49"/>
      <c r="AID51" s="49"/>
      <c r="AIE51" s="49"/>
      <c r="AIF51" s="49"/>
      <c r="AIG51" s="49"/>
      <c r="AIH51" s="49"/>
      <c r="AII51" s="49"/>
      <c r="AIJ51" s="49"/>
      <c r="AIK51" s="49"/>
      <c r="AIL51" s="49"/>
      <c r="AIM51" s="49"/>
      <c r="AIN51" s="49"/>
      <c r="AIO51" s="49"/>
      <c r="AIP51" s="49"/>
      <c r="AIQ51" s="49"/>
      <c r="AIR51" s="49"/>
      <c r="AIS51" s="49"/>
      <c r="AIT51" s="49"/>
      <c r="AIU51" s="49"/>
      <c r="AIV51" s="49"/>
      <c r="AIW51" s="49"/>
      <c r="AIX51" s="49"/>
      <c r="AIY51" s="49"/>
      <c r="AIZ51" s="49"/>
      <c r="AJA51" s="49"/>
      <c r="AJB51" s="49"/>
      <c r="AJC51" s="49"/>
      <c r="AJD51" s="49"/>
      <c r="AJE51" s="49"/>
      <c r="AJF51" s="49"/>
      <c r="AJG51" s="49"/>
      <c r="AJH51" s="49"/>
      <c r="AJI51" s="49"/>
    </row>
    <row r="52" spans="1:945" s="133" customFormat="1" ht="15.75" x14ac:dyDescent="0.25">
      <c r="A52" s="170"/>
      <c r="B52" s="171"/>
      <c r="C52" s="171">
        <v>2</v>
      </c>
      <c r="D52" s="172" t="s">
        <v>172</v>
      </c>
      <c r="E52" s="172"/>
      <c r="F52" s="173"/>
      <c r="G52" s="173"/>
      <c r="H52" s="173"/>
      <c r="I52" s="173"/>
      <c r="J52" s="173"/>
      <c r="K52" s="173"/>
      <c r="L52" s="174"/>
      <c r="M52" s="174"/>
      <c r="N52" s="174"/>
      <c r="O52" s="174"/>
      <c r="P52" s="174">
        <f>SUM(P53:P133)</f>
        <v>280558.87193986558</v>
      </c>
      <c r="Q52" s="125"/>
      <c r="R52" s="132"/>
      <c r="S52" s="132"/>
      <c r="T52" s="132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/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125"/>
      <c r="DM52" s="125"/>
      <c r="DN52" s="125"/>
      <c r="DO52" s="125"/>
      <c r="DP52" s="125"/>
      <c r="DQ52" s="125"/>
      <c r="DR52" s="125"/>
      <c r="DS52" s="125"/>
      <c r="DT52" s="125"/>
      <c r="DU52" s="125"/>
      <c r="DV52" s="125"/>
      <c r="DW52" s="125"/>
      <c r="DX52" s="125"/>
      <c r="DY52" s="125"/>
      <c r="DZ52" s="125"/>
      <c r="EA52" s="125"/>
      <c r="EB52" s="125"/>
      <c r="EC52" s="125"/>
      <c r="ED52" s="125"/>
      <c r="EE52" s="125"/>
      <c r="EF52" s="125"/>
      <c r="EG52" s="125"/>
      <c r="EH52" s="125"/>
      <c r="EI52" s="125"/>
      <c r="EJ52" s="125"/>
      <c r="EK52" s="125"/>
      <c r="EL52" s="125"/>
      <c r="EM52" s="125"/>
      <c r="EN52" s="125"/>
      <c r="EO52" s="125"/>
      <c r="EP52" s="125"/>
      <c r="EQ52" s="125"/>
      <c r="ER52" s="125"/>
      <c r="ES52" s="125"/>
      <c r="ET52" s="125"/>
      <c r="EU52" s="125"/>
      <c r="EV52" s="125"/>
      <c r="EW52" s="125"/>
      <c r="EX52" s="125"/>
      <c r="EY52" s="125"/>
      <c r="EZ52" s="125"/>
      <c r="FA52" s="125"/>
      <c r="FB52" s="125"/>
      <c r="FC52" s="125"/>
      <c r="FD52" s="125"/>
      <c r="FE52" s="125"/>
      <c r="FF52" s="125"/>
      <c r="FG52" s="125"/>
      <c r="FH52" s="125"/>
      <c r="FI52" s="125"/>
      <c r="FJ52" s="125"/>
      <c r="FK52" s="125"/>
      <c r="FL52" s="125"/>
      <c r="FM52" s="125"/>
      <c r="FN52" s="125"/>
      <c r="FO52" s="125"/>
      <c r="FP52" s="125"/>
      <c r="FQ52" s="125"/>
      <c r="FR52" s="125"/>
      <c r="FS52" s="125"/>
      <c r="FT52" s="125"/>
      <c r="FU52" s="125"/>
      <c r="FV52" s="125"/>
      <c r="FW52" s="125"/>
      <c r="FX52" s="125"/>
      <c r="FY52" s="125"/>
      <c r="FZ52" s="125"/>
      <c r="GA52" s="125"/>
      <c r="GB52" s="125"/>
      <c r="GC52" s="125"/>
      <c r="GD52" s="125"/>
      <c r="GE52" s="125"/>
      <c r="GF52" s="125"/>
      <c r="GG52" s="125"/>
      <c r="GH52" s="125"/>
      <c r="GI52" s="125"/>
      <c r="GJ52" s="125"/>
      <c r="GK52" s="125"/>
      <c r="GL52" s="125"/>
      <c r="GM52" s="125"/>
      <c r="GN52" s="125"/>
      <c r="GO52" s="125"/>
      <c r="GP52" s="125"/>
      <c r="GQ52" s="125"/>
      <c r="GR52" s="125"/>
      <c r="GS52" s="125"/>
      <c r="GT52" s="125"/>
      <c r="GU52" s="125"/>
      <c r="GV52" s="125"/>
      <c r="GW52" s="125"/>
      <c r="GX52" s="125"/>
      <c r="GY52" s="125"/>
      <c r="GZ52" s="125"/>
      <c r="HA52" s="125"/>
      <c r="HB52" s="125"/>
      <c r="HC52" s="125"/>
      <c r="HD52" s="125"/>
      <c r="HE52" s="125"/>
      <c r="HF52" s="125"/>
      <c r="HG52" s="125"/>
      <c r="HH52" s="125"/>
      <c r="HI52" s="125"/>
      <c r="HJ52" s="125"/>
      <c r="HK52" s="125"/>
      <c r="HL52" s="125"/>
      <c r="HM52" s="125"/>
      <c r="HN52" s="125"/>
      <c r="HO52" s="125"/>
      <c r="HP52" s="125"/>
      <c r="HQ52" s="125"/>
      <c r="HR52" s="125"/>
      <c r="HS52" s="125"/>
      <c r="HT52" s="125"/>
      <c r="HU52" s="125"/>
      <c r="HV52" s="125"/>
      <c r="HW52" s="125"/>
      <c r="HX52" s="125"/>
      <c r="HY52" s="125"/>
      <c r="HZ52" s="125"/>
      <c r="IA52" s="125"/>
      <c r="IB52" s="125"/>
      <c r="IC52" s="125"/>
      <c r="ID52" s="125"/>
      <c r="IE52" s="125"/>
      <c r="IF52" s="125"/>
      <c r="IG52" s="125"/>
      <c r="IH52" s="125"/>
      <c r="II52" s="125"/>
      <c r="IJ52" s="125"/>
      <c r="IK52" s="125"/>
      <c r="IL52" s="125"/>
      <c r="IM52" s="125"/>
      <c r="IN52" s="125"/>
      <c r="IO52" s="125"/>
      <c r="IP52" s="125"/>
      <c r="IQ52" s="125"/>
      <c r="IR52" s="125"/>
      <c r="IS52" s="125"/>
      <c r="IT52" s="125"/>
      <c r="IU52" s="125"/>
      <c r="IV52" s="125"/>
      <c r="IW52" s="125"/>
      <c r="IX52" s="125"/>
      <c r="IY52" s="125"/>
      <c r="IZ52" s="125"/>
      <c r="JA52" s="125"/>
      <c r="JB52" s="125"/>
      <c r="JC52" s="125"/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/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/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/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/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125"/>
      <c r="MU52" s="125"/>
      <c r="MV52" s="125"/>
      <c r="MW52" s="125"/>
      <c r="MX52" s="125"/>
      <c r="MY52" s="125"/>
      <c r="MZ52" s="125"/>
      <c r="NA52" s="125"/>
      <c r="NB52" s="125"/>
      <c r="NC52" s="125"/>
      <c r="ND52" s="125"/>
      <c r="NE52" s="125"/>
      <c r="NF52" s="125"/>
      <c r="NG52" s="125"/>
      <c r="NH52" s="125"/>
      <c r="NI52" s="125"/>
      <c r="NJ52" s="125"/>
      <c r="NK52" s="125"/>
      <c r="NL52" s="125"/>
      <c r="NM52" s="125"/>
      <c r="NN52" s="125"/>
      <c r="NO52" s="125"/>
      <c r="NP52" s="125"/>
      <c r="NQ52" s="125"/>
      <c r="NR52" s="125"/>
      <c r="NS52" s="125"/>
      <c r="NT52" s="125"/>
      <c r="NU52" s="125"/>
      <c r="NV52" s="125"/>
      <c r="NW52" s="125"/>
      <c r="NX52" s="125"/>
      <c r="NY52" s="125"/>
      <c r="NZ52" s="125"/>
      <c r="OA52" s="125"/>
      <c r="OB52" s="125"/>
      <c r="OC52" s="125"/>
      <c r="OD52" s="125"/>
      <c r="OE52" s="125"/>
      <c r="OF52" s="125"/>
      <c r="OG52" s="125"/>
      <c r="OH52" s="125"/>
      <c r="OI52" s="125"/>
      <c r="OJ52" s="125"/>
      <c r="OK52" s="125"/>
      <c r="OL52" s="125"/>
      <c r="OM52" s="125"/>
      <c r="ON52" s="125"/>
      <c r="OO52" s="125"/>
      <c r="OP52" s="125"/>
      <c r="OQ52" s="125"/>
      <c r="OR52" s="125"/>
      <c r="OS52" s="125"/>
      <c r="OT52" s="125"/>
      <c r="OU52" s="125"/>
      <c r="OV52" s="125"/>
      <c r="OW52" s="125"/>
      <c r="OX52" s="125"/>
      <c r="OY52" s="125"/>
      <c r="OZ52" s="125"/>
      <c r="PA52" s="125"/>
      <c r="PB52" s="125"/>
      <c r="PC52" s="125"/>
      <c r="PD52" s="125"/>
      <c r="PE52" s="125"/>
      <c r="PF52" s="125"/>
      <c r="PG52" s="125"/>
      <c r="PH52" s="125"/>
      <c r="PI52" s="125"/>
      <c r="PJ52" s="125"/>
      <c r="PK52" s="125"/>
      <c r="PL52" s="125"/>
      <c r="PM52" s="125"/>
      <c r="PN52" s="125"/>
      <c r="PO52" s="125"/>
      <c r="PP52" s="125"/>
      <c r="PQ52" s="125"/>
      <c r="PR52" s="125"/>
      <c r="PS52" s="125"/>
      <c r="PT52" s="125"/>
      <c r="PU52" s="125"/>
      <c r="PV52" s="125"/>
      <c r="PW52" s="125"/>
      <c r="PX52" s="125"/>
      <c r="PY52" s="125"/>
      <c r="PZ52" s="125"/>
      <c r="QA52" s="125"/>
      <c r="QB52" s="125"/>
      <c r="QC52" s="125"/>
      <c r="QD52" s="125"/>
      <c r="QE52" s="125"/>
      <c r="QF52" s="125"/>
      <c r="QG52" s="125"/>
      <c r="QH52" s="125"/>
      <c r="QI52" s="125"/>
      <c r="QJ52" s="125"/>
      <c r="QK52" s="125"/>
      <c r="QL52" s="125"/>
      <c r="QM52" s="125"/>
      <c r="QN52" s="125"/>
      <c r="QO52" s="125"/>
      <c r="QP52" s="125"/>
      <c r="QQ52" s="125"/>
      <c r="QR52" s="125"/>
      <c r="QS52" s="125"/>
      <c r="QT52" s="125"/>
      <c r="QU52" s="125"/>
      <c r="QV52" s="125"/>
      <c r="QW52" s="125"/>
      <c r="QX52" s="125"/>
      <c r="QY52" s="125"/>
      <c r="QZ52" s="125"/>
      <c r="RA52" s="125"/>
      <c r="RB52" s="125"/>
      <c r="RC52" s="125"/>
      <c r="RD52" s="125"/>
      <c r="RE52" s="125"/>
      <c r="RF52" s="125"/>
      <c r="RG52" s="125"/>
      <c r="RH52" s="125"/>
      <c r="RI52" s="125"/>
      <c r="RJ52" s="125"/>
      <c r="RK52" s="125"/>
      <c r="RL52" s="125"/>
      <c r="RM52" s="125"/>
      <c r="RN52" s="125"/>
      <c r="RO52" s="125"/>
      <c r="RP52" s="125"/>
      <c r="RQ52" s="125"/>
      <c r="RR52" s="125"/>
      <c r="RS52" s="125"/>
      <c r="RT52" s="125"/>
      <c r="RU52" s="125"/>
      <c r="RV52" s="125"/>
      <c r="RW52" s="125"/>
      <c r="RX52" s="125"/>
      <c r="RY52" s="125"/>
      <c r="RZ52" s="125"/>
      <c r="SA52" s="125"/>
      <c r="SB52" s="125"/>
      <c r="SC52" s="125"/>
      <c r="SD52" s="125"/>
      <c r="SE52" s="125"/>
      <c r="SF52" s="125"/>
      <c r="SG52" s="125"/>
      <c r="SH52" s="125"/>
      <c r="SI52" s="125"/>
      <c r="SJ52" s="125"/>
      <c r="SK52" s="125"/>
      <c r="SL52" s="125"/>
      <c r="SM52" s="125"/>
      <c r="SN52" s="125"/>
      <c r="SO52" s="125"/>
      <c r="SP52" s="125"/>
      <c r="SQ52" s="125"/>
      <c r="SR52" s="125"/>
      <c r="SS52" s="125"/>
      <c r="ST52" s="125"/>
      <c r="SU52" s="125"/>
      <c r="SV52" s="125"/>
      <c r="SW52" s="125"/>
      <c r="SX52" s="125"/>
      <c r="SY52" s="125"/>
      <c r="SZ52" s="125"/>
      <c r="TA52" s="125"/>
      <c r="TB52" s="125"/>
      <c r="TC52" s="125"/>
      <c r="TD52" s="125"/>
      <c r="TE52" s="125"/>
      <c r="TF52" s="125"/>
      <c r="TG52" s="125"/>
      <c r="TH52" s="125"/>
      <c r="TI52" s="125"/>
      <c r="TJ52" s="125"/>
      <c r="TK52" s="125"/>
      <c r="TL52" s="125"/>
      <c r="TM52" s="125"/>
      <c r="TN52" s="125"/>
      <c r="TO52" s="125"/>
      <c r="TP52" s="125"/>
      <c r="TQ52" s="125"/>
      <c r="TR52" s="125"/>
      <c r="TS52" s="125"/>
      <c r="TT52" s="125"/>
      <c r="TU52" s="125"/>
      <c r="TV52" s="125"/>
      <c r="TW52" s="125"/>
      <c r="TX52" s="125"/>
      <c r="TY52" s="125"/>
      <c r="TZ52" s="125"/>
      <c r="UA52" s="125"/>
      <c r="UB52" s="125"/>
      <c r="UC52" s="125"/>
      <c r="UD52" s="125"/>
      <c r="UE52" s="125"/>
      <c r="UF52" s="125"/>
      <c r="UG52" s="125"/>
      <c r="UH52" s="125"/>
      <c r="UI52" s="125"/>
      <c r="UJ52" s="125"/>
      <c r="UK52" s="125"/>
      <c r="UL52" s="125"/>
      <c r="UM52" s="125"/>
      <c r="UN52" s="125"/>
      <c r="UO52" s="125"/>
      <c r="UP52" s="125"/>
      <c r="UQ52" s="125"/>
      <c r="UR52" s="125"/>
      <c r="US52" s="125"/>
      <c r="UT52" s="125"/>
      <c r="UU52" s="125"/>
      <c r="UV52" s="125"/>
      <c r="UW52" s="125"/>
      <c r="UX52" s="125"/>
      <c r="UY52" s="125"/>
      <c r="UZ52" s="125"/>
      <c r="VA52" s="125"/>
      <c r="VB52" s="125"/>
      <c r="VC52" s="125"/>
      <c r="VD52" s="125"/>
      <c r="VE52" s="125"/>
      <c r="VF52" s="125"/>
      <c r="VG52" s="125"/>
      <c r="VH52" s="125"/>
      <c r="VI52" s="125"/>
      <c r="VJ52" s="125"/>
      <c r="VK52" s="125"/>
      <c r="VL52" s="125"/>
      <c r="VM52" s="125"/>
      <c r="VN52" s="125"/>
      <c r="VO52" s="125"/>
      <c r="VP52" s="125"/>
      <c r="VQ52" s="125"/>
      <c r="VR52" s="125"/>
      <c r="VS52" s="125"/>
      <c r="VT52" s="125"/>
      <c r="VU52" s="125"/>
      <c r="VV52" s="125"/>
      <c r="VW52" s="125"/>
      <c r="VX52" s="125"/>
      <c r="VY52" s="125"/>
      <c r="VZ52" s="125"/>
      <c r="WA52" s="125"/>
      <c r="WB52" s="125"/>
      <c r="WC52" s="125"/>
      <c r="WD52" s="125"/>
      <c r="WE52" s="125"/>
      <c r="WF52" s="125"/>
      <c r="WG52" s="125"/>
      <c r="WH52" s="125"/>
      <c r="WI52" s="125"/>
      <c r="WJ52" s="125"/>
      <c r="WK52" s="125"/>
      <c r="WL52" s="125"/>
      <c r="WM52" s="125"/>
      <c r="WN52" s="125"/>
      <c r="WO52" s="125"/>
      <c r="WP52" s="125"/>
      <c r="WQ52" s="125"/>
      <c r="WR52" s="125"/>
      <c r="WS52" s="125"/>
      <c r="WT52" s="125"/>
      <c r="WU52" s="125"/>
      <c r="WV52" s="125"/>
      <c r="WW52" s="125"/>
      <c r="WX52" s="125"/>
      <c r="WY52" s="125"/>
      <c r="WZ52" s="125"/>
      <c r="XA52" s="125"/>
      <c r="XB52" s="125"/>
      <c r="XC52" s="125"/>
      <c r="XD52" s="125"/>
      <c r="XE52" s="125"/>
      <c r="XF52" s="125"/>
      <c r="XG52" s="125"/>
      <c r="XH52" s="125"/>
      <c r="XI52" s="125"/>
      <c r="XJ52" s="125"/>
      <c r="XK52" s="125"/>
      <c r="XL52" s="125"/>
      <c r="XM52" s="125"/>
      <c r="XN52" s="125"/>
      <c r="XO52" s="125"/>
      <c r="XP52" s="125"/>
      <c r="XQ52" s="125"/>
      <c r="XR52" s="125"/>
      <c r="XS52" s="125"/>
      <c r="XT52" s="125"/>
      <c r="XU52" s="125"/>
      <c r="XV52" s="125"/>
      <c r="XW52" s="125"/>
      <c r="XX52" s="125"/>
      <c r="XY52" s="125"/>
      <c r="XZ52" s="125"/>
      <c r="YA52" s="125"/>
      <c r="YB52" s="125"/>
      <c r="YC52" s="125"/>
      <c r="YD52" s="125"/>
      <c r="YE52" s="125"/>
      <c r="YF52" s="125"/>
      <c r="YG52" s="125"/>
      <c r="YH52" s="125"/>
      <c r="YI52" s="125"/>
      <c r="YJ52" s="125"/>
      <c r="YK52" s="125"/>
      <c r="YL52" s="125"/>
      <c r="YM52" s="125"/>
      <c r="YN52" s="125"/>
      <c r="YO52" s="125"/>
      <c r="YP52" s="125"/>
      <c r="YQ52" s="125"/>
      <c r="YR52" s="125"/>
      <c r="YS52" s="125"/>
      <c r="YT52" s="125"/>
      <c r="YU52" s="125"/>
      <c r="YV52" s="125"/>
      <c r="YW52" s="125"/>
      <c r="YX52" s="125"/>
      <c r="YY52" s="125"/>
      <c r="YZ52" s="125"/>
      <c r="ZA52" s="125"/>
      <c r="ZB52" s="125"/>
      <c r="ZC52" s="125"/>
      <c r="ZD52" s="125"/>
      <c r="ZE52" s="125"/>
      <c r="ZF52" s="125"/>
      <c r="ZG52" s="125"/>
      <c r="ZH52" s="125"/>
      <c r="ZI52" s="125"/>
      <c r="ZJ52" s="125"/>
      <c r="ZK52" s="125"/>
      <c r="ZL52" s="125"/>
      <c r="ZM52" s="125"/>
      <c r="ZN52" s="125"/>
      <c r="ZO52" s="125"/>
      <c r="ZP52" s="125"/>
      <c r="ZQ52" s="125"/>
      <c r="ZR52" s="125"/>
      <c r="ZS52" s="125"/>
      <c r="ZT52" s="125"/>
      <c r="ZU52" s="125"/>
      <c r="ZV52" s="125"/>
      <c r="ZW52" s="125"/>
      <c r="ZX52" s="125"/>
      <c r="ZY52" s="125"/>
      <c r="ZZ52" s="125"/>
      <c r="AAA52" s="125"/>
      <c r="AAB52" s="125"/>
      <c r="AAC52" s="125"/>
      <c r="AAD52" s="125"/>
      <c r="AAE52" s="125"/>
      <c r="AAF52" s="125"/>
      <c r="AAG52" s="125"/>
      <c r="AAH52" s="125"/>
      <c r="AAI52" s="125"/>
      <c r="AAJ52" s="125"/>
      <c r="AAK52" s="125"/>
      <c r="AAL52" s="125"/>
      <c r="AAM52" s="125"/>
      <c r="AAN52" s="125"/>
      <c r="AAO52" s="125"/>
      <c r="AAP52" s="125"/>
      <c r="AAQ52" s="125"/>
      <c r="AAR52" s="125"/>
      <c r="AAS52" s="125"/>
      <c r="AAT52" s="125"/>
      <c r="AAU52" s="125"/>
      <c r="AAV52" s="125"/>
      <c r="AAW52" s="125"/>
      <c r="AAX52" s="125"/>
      <c r="AAY52" s="125"/>
      <c r="AAZ52" s="125"/>
      <c r="ABA52" s="125"/>
      <c r="ABB52" s="125"/>
      <c r="ABC52" s="125"/>
      <c r="ABD52" s="125"/>
      <c r="ABE52" s="125"/>
      <c r="ABF52" s="125"/>
      <c r="ABG52" s="125"/>
      <c r="ABH52" s="125"/>
      <c r="ABI52" s="125"/>
      <c r="ABJ52" s="125"/>
      <c r="ABK52" s="125"/>
      <c r="ABL52" s="125"/>
      <c r="ABM52" s="125"/>
      <c r="ABN52" s="125"/>
      <c r="ABO52" s="125"/>
      <c r="ABP52" s="125"/>
      <c r="ABQ52" s="125"/>
      <c r="ABR52" s="125"/>
      <c r="ABS52" s="125"/>
      <c r="ABT52" s="125"/>
      <c r="ABU52" s="125"/>
      <c r="ABV52" s="125"/>
      <c r="ABW52" s="125"/>
      <c r="ABX52" s="125"/>
      <c r="ABY52" s="125"/>
      <c r="ABZ52" s="125"/>
      <c r="ACA52" s="125"/>
      <c r="ACB52" s="125"/>
      <c r="ACC52" s="125"/>
      <c r="ACD52" s="125"/>
      <c r="ACE52" s="125"/>
      <c r="ACF52" s="125"/>
      <c r="ACG52" s="125"/>
      <c r="ACH52" s="125"/>
      <c r="ACI52" s="125"/>
      <c r="ACJ52" s="125"/>
      <c r="ACK52" s="125"/>
      <c r="ACL52" s="125"/>
      <c r="ACM52" s="125"/>
      <c r="ACN52" s="125"/>
      <c r="ACO52" s="125"/>
      <c r="ACP52" s="125"/>
      <c r="ACQ52" s="125"/>
      <c r="ACR52" s="125"/>
      <c r="ACS52" s="125"/>
      <c r="ACT52" s="125"/>
      <c r="ACU52" s="125"/>
      <c r="ACV52" s="125"/>
      <c r="ACW52" s="125"/>
      <c r="ACX52" s="125"/>
      <c r="ACY52" s="125"/>
      <c r="ACZ52" s="125"/>
      <c r="ADA52" s="125"/>
      <c r="ADB52" s="125"/>
      <c r="ADC52" s="125"/>
      <c r="ADD52" s="125"/>
      <c r="ADE52" s="125"/>
      <c r="ADF52" s="125"/>
      <c r="ADG52" s="125"/>
      <c r="ADH52" s="125"/>
      <c r="ADI52" s="125"/>
      <c r="ADJ52" s="125"/>
      <c r="ADK52" s="125"/>
      <c r="ADL52" s="125"/>
      <c r="ADM52" s="125"/>
      <c r="ADN52" s="125"/>
      <c r="ADO52" s="125"/>
      <c r="ADP52" s="125"/>
      <c r="ADQ52" s="125"/>
      <c r="ADR52" s="125"/>
      <c r="ADS52" s="125"/>
      <c r="ADT52" s="125"/>
      <c r="ADU52" s="125"/>
      <c r="ADV52" s="125"/>
      <c r="ADW52" s="125"/>
      <c r="ADX52" s="125"/>
      <c r="ADY52" s="125"/>
      <c r="ADZ52" s="125"/>
      <c r="AEA52" s="125"/>
      <c r="AEB52" s="125"/>
      <c r="AEC52" s="125"/>
      <c r="AED52" s="125"/>
      <c r="AEE52" s="125"/>
      <c r="AEF52" s="125"/>
      <c r="AEG52" s="125"/>
      <c r="AEH52" s="125"/>
      <c r="AEI52" s="125"/>
      <c r="AEJ52" s="125"/>
      <c r="AEK52" s="125"/>
      <c r="AEL52" s="125"/>
      <c r="AEM52" s="125"/>
      <c r="AEN52" s="125"/>
      <c r="AEO52" s="125"/>
      <c r="AEP52" s="125"/>
      <c r="AEQ52" s="125"/>
      <c r="AER52" s="125"/>
      <c r="AES52" s="125"/>
      <c r="AET52" s="125"/>
      <c r="AEU52" s="125"/>
      <c r="AEV52" s="125"/>
      <c r="AEW52" s="125"/>
      <c r="AEX52" s="125"/>
      <c r="AEY52" s="125"/>
      <c r="AEZ52" s="125"/>
      <c r="AFA52" s="125"/>
      <c r="AFB52" s="125"/>
      <c r="AFC52" s="125"/>
      <c r="AFD52" s="125"/>
      <c r="AFE52" s="125"/>
      <c r="AFF52" s="125"/>
      <c r="AFG52" s="125"/>
      <c r="AFH52" s="125"/>
      <c r="AFI52" s="125"/>
      <c r="AFJ52" s="125"/>
      <c r="AFK52" s="125"/>
      <c r="AFL52" s="125"/>
      <c r="AFM52" s="125"/>
      <c r="AFN52" s="125"/>
      <c r="AFO52" s="125"/>
      <c r="AFP52" s="125"/>
      <c r="AFQ52" s="125"/>
      <c r="AFR52" s="125"/>
      <c r="AFS52" s="125"/>
      <c r="AFT52" s="125"/>
      <c r="AFU52" s="125"/>
      <c r="AFV52" s="125"/>
      <c r="AFW52" s="125"/>
      <c r="AFX52" s="125"/>
      <c r="AFY52" s="125"/>
      <c r="AFZ52" s="125"/>
      <c r="AGA52" s="125"/>
      <c r="AGB52" s="125"/>
      <c r="AGC52" s="125"/>
      <c r="AGD52" s="125"/>
      <c r="AGE52" s="125"/>
      <c r="AGF52" s="125"/>
      <c r="AGG52" s="125"/>
      <c r="AGH52" s="125"/>
      <c r="AGI52" s="125"/>
      <c r="AGJ52" s="125"/>
      <c r="AGK52" s="125"/>
      <c r="AGL52" s="125"/>
      <c r="AGM52" s="125"/>
      <c r="AGN52" s="125"/>
      <c r="AGO52" s="125"/>
      <c r="AGP52" s="125"/>
      <c r="AGQ52" s="125"/>
      <c r="AGR52" s="125"/>
      <c r="AGS52" s="125"/>
      <c r="AGT52" s="125"/>
      <c r="AGU52" s="125"/>
      <c r="AGV52" s="125"/>
      <c r="AGW52" s="125"/>
      <c r="AGX52" s="125"/>
      <c r="AGY52" s="125"/>
      <c r="AGZ52" s="125"/>
      <c r="AHA52" s="125"/>
      <c r="AHB52" s="125"/>
      <c r="AHC52" s="125"/>
      <c r="AHD52" s="125"/>
      <c r="AHE52" s="125"/>
      <c r="AHF52" s="125"/>
      <c r="AHG52" s="125"/>
      <c r="AHH52" s="125"/>
      <c r="AHI52" s="125"/>
      <c r="AHJ52" s="125"/>
      <c r="AHK52" s="125"/>
      <c r="AHL52" s="125"/>
      <c r="AHM52" s="125"/>
      <c r="AHN52" s="125"/>
      <c r="AHO52" s="125"/>
      <c r="AHP52" s="125"/>
      <c r="AHQ52" s="125"/>
      <c r="AHR52" s="125"/>
      <c r="AHS52" s="125"/>
      <c r="AHT52" s="125"/>
      <c r="AHU52" s="125"/>
      <c r="AHV52" s="125"/>
      <c r="AHW52" s="125"/>
      <c r="AHX52" s="125"/>
      <c r="AHY52" s="125"/>
      <c r="AHZ52" s="125"/>
      <c r="AIA52" s="125"/>
      <c r="AIB52" s="125"/>
      <c r="AIC52" s="125"/>
      <c r="AID52" s="125"/>
      <c r="AIE52" s="125"/>
      <c r="AIF52" s="125"/>
      <c r="AIG52" s="125"/>
      <c r="AIH52" s="125"/>
      <c r="AII52" s="125"/>
      <c r="AIJ52" s="125"/>
      <c r="AIK52" s="125"/>
      <c r="AIL52" s="125"/>
      <c r="AIM52" s="125"/>
      <c r="AIN52" s="125"/>
      <c r="AIO52" s="125"/>
      <c r="AIP52" s="125"/>
      <c r="AIQ52" s="125"/>
      <c r="AIR52" s="125"/>
      <c r="AIS52" s="125"/>
      <c r="AIT52" s="125"/>
      <c r="AIU52" s="125"/>
      <c r="AIV52" s="125"/>
      <c r="AIW52" s="125"/>
      <c r="AIX52" s="125"/>
      <c r="AIY52" s="125"/>
      <c r="AIZ52" s="125"/>
      <c r="AJA52" s="125"/>
      <c r="AJB52" s="125"/>
      <c r="AJC52" s="125"/>
      <c r="AJD52" s="125"/>
      <c r="AJE52" s="125"/>
      <c r="AJF52" s="125"/>
      <c r="AJG52" s="125"/>
      <c r="AJH52" s="125"/>
      <c r="AJI52" s="125"/>
    </row>
    <row r="53" spans="1:945" s="178" customFormat="1" x14ac:dyDescent="0.25">
      <c r="A53" s="134"/>
      <c r="B53" s="135"/>
      <c r="C53" s="135"/>
      <c r="D53" s="134"/>
      <c r="E53" s="134"/>
      <c r="F53" s="175"/>
      <c r="G53" s="175"/>
      <c r="H53" s="175"/>
      <c r="I53" s="175"/>
      <c r="J53" s="175"/>
      <c r="K53" s="175"/>
      <c r="L53" s="176"/>
      <c r="M53" s="176"/>
      <c r="N53" s="176"/>
      <c r="O53" s="177"/>
      <c r="P53" s="177"/>
      <c r="Q53" s="140"/>
      <c r="R53" s="124"/>
      <c r="S53" s="124"/>
      <c r="T53" s="124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3"/>
      <c r="BN53" s="133"/>
      <c r="BO53" s="133"/>
      <c r="BP53" s="133"/>
      <c r="BQ53" s="133"/>
      <c r="BR53" s="133"/>
      <c r="BS53" s="133"/>
      <c r="BT53" s="133"/>
      <c r="BU53" s="133"/>
      <c r="BV53" s="133"/>
      <c r="BW53" s="133"/>
      <c r="BX53" s="133"/>
      <c r="BY53" s="133"/>
      <c r="BZ53" s="133"/>
      <c r="CA53" s="133"/>
      <c r="CB53" s="133"/>
      <c r="CC53" s="133"/>
      <c r="CD53" s="133"/>
      <c r="CE53" s="133"/>
      <c r="CF53" s="133"/>
      <c r="CG53" s="133"/>
      <c r="CH53" s="133"/>
      <c r="CI53" s="133"/>
      <c r="CJ53" s="133"/>
      <c r="CK53" s="133"/>
      <c r="CL53" s="133"/>
      <c r="CM53" s="133"/>
      <c r="CN53" s="133"/>
      <c r="CO53" s="133"/>
      <c r="CP53" s="133"/>
      <c r="CQ53" s="133"/>
      <c r="CR53" s="133"/>
      <c r="CS53" s="133"/>
      <c r="CT53" s="133"/>
      <c r="CU53" s="133"/>
      <c r="CV53" s="133"/>
      <c r="CW53" s="133"/>
      <c r="CX53" s="133"/>
      <c r="CY53" s="133"/>
      <c r="CZ53" s="133"/>
      <c r="DA53" s="133"/>
      <c r="DB53" s="133"/>
      <c r="DC53" s="133"/>
      <c r="DD53" s="133"/>
      <c r="DE53" s="133"/>
      <c r="DF53" s="133"/>
      <c r="DG53" s="133"/>
      <c r="DH53" s="133"/>
      <c r="DI53" s="133"/>
      <c r="DJ53" s="133"/>
      <c r="DK53" s="133"/>
      <c r="DL53" s="133"/>
      <c r="DM53" s="133"/>
      <c r="DN53" s="133"/>
      <c r="DO53" s="133"/>
      <c r="DP53" s="133"/>
      <c r="DQ53" s="133"/>
      <c r="DR53" s="133"/>
      <c r="DS53" s="133"/>
      <c r="DT53" s="133"/>
      <c r="DU53" s="133"/>
      <c r="DV53" s="133"/>
      <c r="DW53" s="133"/>
      <c r="DX53" s="133"/>
      <c r="DY53" s="133"/>
      <c r="DZ53" s="133"/>
      <c r="EA53" s="133"/>
      <c r="EB53" s="133"/>
      <c r="EC53" s="133"/>
      <c r="ED53" s="133"/>
      <c r="EE53" s="133"/>
      <c r="EF53" s="133"/>
      <c r="EG53" s="133"/>
      <c r="EH53" s="133"/>
      <c r="EI53" s="133"/>
      <c r="EJ53" s="133"/>
      <c r="EK53" s="133"/>
      <c r="EL53" s="133"/>
      <c r="EM53" s="133"/>
      <c r="EN53" s="133"/>
      <c r="EO53" s="133"/>
      <c r="EP53" s="133"/>
      <c r="EQ53" s="133"/>
      <c r="ER53" s="133"/>
      <c r="ES53" s="133"/>
      <c r="ET53" s="133"/>
      <c r="EU53" s="133"/>
      <c r="EV53" s="133"/>
      <c r="EW53" s="133"/>
      <c r="EX53" s="133"/>
      <c r="EY53" s="133"/>
      <c r="EZ53" s="133"/>
      <c r="FA53" s="133"/>
      <c r="FB53" s="133"/>
      <c r="FC53" s="133"/>
      <c r="FD53" s="133"/>
      <c r="FE53" s="133"/>
      <c r="FF53" s="133"/>
      <c r="FG53" s="133"/>
      <c r="FH53" s="133"/>
      <c r="FI53" s="133"/>
      <c r="FJ53" s="133"/>
      <c r="FK53" s="133"/>
      <c r="FL53" s="133"/>
      <c r="FM53" s="133"/>
      <c r="FN53" s="133"/>
      <c r="FO53" s="133"/>
      <c r="FP53" s="133"/>
      <c r="FQ53" s="133"/>
      <c r="FR53" s="133"/>
      <c r="FS53" s="133"/>
      <c r="FT53" s="133"/>
      <c r="FU53" s="133"/>
      <c r="FV53" s="133"/>
      <c r="FW53" s="133"/>
      <c r="FX53" s="133"/>
      <c r="FY53" s="133"/>
      <c r="FZ53" s="133"/>
      <c r="GA53" s="133"/>
      <c r="GB53" s="133"/>
      <c r="GC53" s="133"/>
      <c r="GD53" s="133"/>
      <c r="GE53" s="133"/>
      <c r="GF53" s="133"/>
      <c r="GG53" s="133"/>
      <c r="GH53" s="133"/>
      <c r="GI53" s="133"/>
      <c r="GJ53" s="133"/>
      <c r="GK53" s="133"/>
      <c r="GL53" s="133"/>
      <c r="GM53" s="133"/>
      <c r="GN53" s="133"/>
      <c r="GO53" s="133"/>
      <c r="GP53" s="133"/>
      <c r="GQ53" s="133"/>
      <c r="GR53" s="133"/>
      <c r="GS53" s="133"/>
      <c r="GT53" s="133"/>
      <c r="GU53" s="133"/>
      <c r="GV53" s="133"/>
      <c r="GW53" s="133"/>
      <c r="GX53" s="133"/>
      <c r="GY53" s="133"/>
      <c r="GZ53" s="133"/>
      <c r="HA53" s="133"/>
      <c r="HB53" s="133"/>
      <c r="HC53" s="133"/>
      <c r="HD53" s="133"/>
      <c r="HE53" s="133"/>
      <c r="HF53" s="133"/>
      <c r="HG53" s="133"/>
      <c r="HH53" s="133"/>
      <c r="HI53" s="133"/>
      <c r="HJ53" s="133"/>
      <c r="HK53" s="133"/>
      <c r="HL53" s="133"/>
      <c r="HM53" s="133"/>
      <c r="HN53" s="133"/>
      <c r="HO53" s="133"/>
      <c r="HP53" s="133"/>
      <c r="HQ53" s="133"/>
      <c r="HR53" s="133"/>
      <c r="HS53" s="133"/>
      <c r="HT53" s="133"/>
      <c r="HU53" s="133"/>
      <c r="HV53" s="133"/>
      <c r="HW53" s="133"/>
      <c r="HX53" s="133"/>
      <c r="HY53" s="133"/>
      <c r="HZ53" s="133"/>
      <c r="IA53" s="133"/>
      <c r="IB53" s="133"/>
      <c r="IC53" s="133"/>
      <c r="ID53" s="133"/>
      <c r="IE53" s="133"/>
      <c r="IF53" s="133"/>
      <c r="IG53" s="133"/>
      <c r="IH53" s="133"/>
      <c r="II53" s="133"/>
      <c r="IJ53" s="133"/>
      <c r="IK53" s="133"/>
      <c r="IL53" s="133"/>
      <c r="IM53" s="133"/>
      <c r="IN53" s="133"/>
      <c r="IO53" s="133"/>
      <c r="IP53" s="133"/>
      <c r="IQ53" s="133"/>
      <c r="IR53" s="133"/>
      <c r="IS53" s="133"/>
      <c r="IT53" s="133"/>
      <c r="IU53" s="133"/>
      <c r="IV53" s="133"/>
      <c r="IW53" s="133"/>
      <c r="IX53" s="133"/>
      <c r="IY53" s="133"/>
      <c r="IZ53" s="133"/>
      <c r="JA53" s="133"/>
      <c r="JB53" s="133"/>
      <c r="JC53" s="133"/>
      <c r="JD53" s="133"/>
      <c r="JE53" s="133"/>
      <c r="JF53" s="133"/>
      <c r="JG53" s="133"/>
      <c r="JH53" s="133"/>
      <c r="JI53" s="133"/>
      <c r="JJ53" s="133"/>
      <c r="JK53" s="133"/>
      <c r="JL53" s="133"/>
      <c r="JM53" s="133"/>
      <c r="JN53" s="133"/>
      <c r="JO53" s="133"/>
      <c r="JP53" s="133"/>
      <c r="JQ53" s="133"/>
      <c r="JR53" s="133"/>
      <c r="JS53" s="133"/>
      <c r="JT53" s="133"/>
      <c r="JU53" s="133"/>
      <c r="JV53" s="133"/>
      <c r="JW53" s="133"/>
      <c r="JX53" s="133"/>
      <c r="JY53" s="133"/>
      <c r="JZ53" s="133"/>
      <c r="KA53" s="133"/>
      <c r="KB53" s="133"/>
      <c r="KC53" s="133"/>
      <c r="KD53" s="133"/>
      <c r="KE53" s="133"/>
      <c r="KF53" s="133"/>
      <c r="KG53" s="133"/>
      <c r="KH53" s="133"/>
      <c r="KI53" s="133"/>
      <c r="KJ53" s="133"/>
      <c r="KK53" s="133"/>
      <c r="KL53" s="133"/>
      <c r="KM53" s="133"/>
      <c r="KN53" s="133"/>
      <c r="KO53" s="133"/>
      <c r="KP53" s="133"/>
      <c r="KQ53" s="133"/>
      <c r="KR53" s="133"/>
      <c r="KS53" s="133"/>
      <c r="KT53" s="133"/>
      <c r="KU53" s="133"/>
      <c r="KV53" s="133"/>
      <c r="KW53" s="133"/>
      <c r="KX53" s="133"/>
      <c r="KY53" s="133"/>
      <c r="KZ53" s="133"/>
      <c r="LA53" s="133"/>
      <c r="LB53" s="133"/>
      <c r="LC53" s="133"/>
      <c r="LD53" s="133"/>
      <c r="LE53" s="133"/>
      <c r="LF53" s="133"/>
      <c r="LG53" s="133"/>
      <c r="LH53" s="133"/>
      <c r="LI53" s="133"/>
      <c r="LJ53" s="133"/>
      <c r="LK53" s="133"/>
      <c r="LL53" s="133"/>
      <c r="LM53" s="133"/>
      <c r="LN53" s="133"/>
      <c r="LO53" s="133"/>
      <c r="LP53" s="133"/>
      <c r="LQ53" s="133"/>
      <c r="LR53" s="133"/>
      <c r="LS53" s="133"/>
      <c r="LT53" s="133"/>
      <c r="LU53" s="133"/>
      <c r="LV53" s="133"/>
      <c r="LW53" s="133"/>
      <c r="LX53" s="133"/>
      <c r="LY53" s="133"/>
      <c r="LZ53" s="133"/>
      <c r="MA53" s="133"/>
      <c r="MB53" s="133"/>
      <c r="MC53" s="133"/>
      <c r="MD53" s="133"/>
      <c r="ME53" s="133"/>
      <c r="MF53" s="133"/>
      <c r="MG53" s="133"/>
      <c r="MH53" s="133"/>
      <c r="MI53" s="133"/>
      <c r="MJ53" s="133"/>
      <c r="MK53" s="133"/>
      <c r="ML53" s="133"/>
      <c r="MM53" s="133"/>
      <c r="MN53" s="133"/>
      <c r="MO53" s="133"/>
      <c r="MP53" s="133"/>
      <c r="MQ53" s="133"/>
      <c r="MR53" s="133"/>
      <c r="MS53" s="133"/>
      <c r="MT53" s="133"/>
      <c r="MU53" s="133"/>
      <c r="MV53" s="133"/>
      <c r="MW53" s="133"/>
      <c r="MX53" s="133"/>
      <c r="MY53" s="133"/>
      <c r="MZ53" s="133"/>
      <c r="NA53" s="133"/>
      <c r="NB53" s="133"/>
      <c r="NC53" s="133"/>
      <c r="ND53" s="133"/>
      <c r="NE53" s="133"/>
      <c r="NF53" s="133"/>
      <c r="NG53" s="133"/>
      <c r="NH53" s="133"/>
      <c r="NI53" s="133"/>
      <c r="NJ53" s="133"/>
      <c r="NK53" s="133"/>
      <c r="NL53" s="133"/>
      <c r="NM53" s="133"/>
      <c r="NN53" s="133"/>
      <c r="NO53" s="133"/>
      <c r="NP53" s="133"/>
      <c r="NQ53" s="133"/>
      <c r="NR53" s="133"/>
      <c r="NS53" s="133"/>
      <c r="NT53" s="133"/>
      <c r="NU53" s="133"/>
      <c r="NV53" s="133"/>
      <c r="NW53" s="133"/>
      <c r="NX53" s="133"/>
      <c r="NY53" s="133"/>
      <c r="NZ53" s="133"/>
      <c r="OA53" s="133"/>
      <c r="OB53" s="133"/>
      <c r="OC53" s="133"/>
      <c r="OD53" s="133"/>
      <c r="OE53" s="133"/>
      <c r="OF53" s="133"/>
      <c r="OG53" s="133"/>
      <c r="OH53" s="133"/>
      <c r="OI53" s="133"/>
      <c r="OJ53" s="133"/>
      <c r="OK53" s="133"/>
      <c r="OL53" s="133"/>
      <c r="OM53" s="133"/>
      <c r="ON53" s="133"/>
      <c r="OO53" s="133"/>
      <c r="OP53" s="133"/>
      <c r="OQ53" s="133"/>
      <c r="OR53" s="133"/>
      <c r="OS53" s="133"/>
      <c r="OT53" s="133"/>
      <c r="OU53" s="133"/>
      <c r="OV53" s="133"/>
      <c r="OW53" s="133"/>
      <c r="OX53" s="133"/>
      <c r="OY53" s="133"/>
      <c r="OZ53" s="133"/>
      <c r="PA53" s="133"/>
      <c r="PB53" s="133"/>
      <c r="PC53" s="133"/>
      <c r="PD53" s="133"/>
      <c r="PE53" s="133"/>
      <c r="PF53" s="133"/>
      <c r="PG53" s="133"/>
      <c r="PH53" s="133"/>
      <c r="PI53" s="133"/>
      <c r="PJ53" s="133"/>
      <c r="PK53" s="133"/>
      <c r="PL53" s="133"/>
      <c r="PM53" s="133"/>
      <c r="PN53" s="133"/>
      <c r="PO53" s="133"/>
      <c r="PP53" s="133"/>
      <c r="PQ53" s="133"/>
      <c r="PR53" s="133"/>
      <c r="PS53" s="133"/>
      <c r="PT53" s="133"/>
      <c r="PU53" s="133"/>
      <c r="PV53" s="133"/>
      <c r="PW53" s="133"/>
      <c r="PX53" s="133"/>
      <c r="PY53" s="133"/>
      <c r="PZ53" s="133"/>
      <c r="QA53" s="133"/>
      <c r="QB53" s="133"/>
      <c r="QC53" s="133"/>
      <c r="QD53" s="133"/>
      <c r="QE53" s="133"/>
      <c r="QF53" s="133"/>
      <c r="QG53" s="133"/>
      <c r="QH53" s="133"/>
      <c r="QI53" s="133"/>
      <c r="QJ53" s="133"/>
      <c r="QK53" s="133"/>
      <c r="QL53" s="133"/>
      <c r="QM53" s="133"/>
      <c r="QN53" s="133"/>
      <c r="QO53" s="133"/>
      <c r="QP53" s="133"/>
      <c r="QQ53" s="133"/>
      <c r="QR53" s="133"/>
      <c r="QS53" s="133"/>
      <c r="QT53" s="133"/>
      <c r="QU53" s="133"/>
      <c r="QV53" s="133"/>
      <c r="QW53" s="133"/>
      <c r="QX53" s="133"/>
      <c r="QY53" s="133"/>
      <c r="QZ53" s="133"/>
      <c r="RA53" s="133"/>
      <c r="RB53" s="133"/>
      <c r="RC53" s="133"/>
      <c r="RD53" s="133"/>
      <c r="RE53" s="133"/>
      <c r="RF53" s="133"/>
      <c r="RG53" s="133"/>
      <c r="RH53" s="133"/>
      <c r="RI53" s="133"/>
      <c r="RJ53" s="133"/>
      <c r="RK53" s="133"/>
      <c r="RL53" s="133"/>
      <c r="RM53" s="133"/>
      <c r="RN53" s="133"/>
      <c r="RO53" s="133"/>
      <c r="RP53" s="133"/>
      <c r="RQ53" s="133"/>
      <c r="RR53" s="133"/>
      <c r="RS53" s="133"/>
      <c r="RT53" s="133"/>
      <c r="RU53" s="133"/>
      <c r="RV53" s="133"/>
      <c r="RW53" s="133"/>
      <c r="RX53" s="133"/>
      <c r="RY53" s="133"/>
      <c r="RZ53" s="133"/>
      <c r="SA53" s="133"/>
      <c r="SB53" s="133"/>
      <c r="SC53" s="133"/>
      <c r="SD53" s="133"/>
      <c r="SE53" s="133"/>
      <c r="SF53" s="133"/>
      <c r="SG53" s="133"/>
      <c r="SH53" s="133"/>
      <c r="SI53" s="133"/>
      <c r="SJ53" s="133"/>
      <c r="SK53" s="133"/>
      <c r="SL53" s="133"/>
      <c r="SM53" s="133"/>
      <c r="SN53" s="133"/>
      <c r="SO53" s="133"/>
      <c r="SP53" s="133"/>
      <c r="SQ53" s="133"/>
      <c r="SR53" s="133"/>
      <c r="SS53" s="133"/>
      <c r="ST53" s="133"/>
      <c r="SU53" s="133"/>
      <c r="SV53" s="133"/>
      <c r="SW53" s="133"/>
      <c r="SX53" s="133"/>
      <c r="SY53" s="133"/>
      <c r="SZ53" s="133"/>
      <c r="TA53" s="133"/>
      <c r="TB53" s="133"/>
      <c r="TC53" s="133"/>
      <c r="TD53" s="133"/>
      <c r="TE53" s="133"/>
      <c r="TF53" s="133"/>
      <c r="TG53" s="133"/>
      <c r="TH53" s="133"/>
      <c r="TI53" s="133"/>
      <c r="TJ53" s="133"/>
      <c r="TK53" s="133"/>
      <c r="TL53" s="133"/>
      <c r="TM53" s="133"/>
      <c r="TN53" s="133"/>
      <c r="TO53" s="133"/>
      <c r="TP53" s="133"/>
      <c r="TQ53" s="133"/>
      <c r="TR53" s="133"/>
      <c r="TS53" s="133"/>
      <c r="TT53" s="133"/>
      <c r="TU53" s="133"/>
      <c r="TV53" s="133"/>
      <c r="TW53" s="133"/>
      <c r="TX53" s="133"/>
      <c r="TY53" s="133"/>
      <c r="TZ53" s="133"/>
      <c r="UA53" s="133"/>
      <c r="UB53" s="133"/>
      <c r="UC53" s="133"/>
      <c r="UD53" s="133"/>
      <c r="UE53" s="133"/>
      <c r="UF53" s="133"/>
      <c r="UG53" s="133"/>
      <c r="UH53" s="133"/>
      <c r="UI53" s="133"/>
      <c r="UJ53" s="133"/>
      <c r="UK53" s="133"/>
      <c r="UL53" s="133"/>
      <c r="UM53" s="133"/>
      <c r="UN53" s="133"/>
      <c r="UO53" s="133"/>
      <c r="UP53" s="133"/>
      <c r="UQ53" s="133"/>
      <c r="UR53" s="133"/>
      <c r="US53" s="133"/>
      <c r="UT53" s="133"/>
      <c r="UU53" s="133"/>
      <c r="UV53" s="133"/>
      <c r="UW53" s="133"/>
      <c r="UX53" s="133"/>
      <c r="UY53" s="133"/>
      <c r="UZ53" s="133"/>
      <c r="VA53" s="133"/>
      <c r="VB53" s="133"/>
      <c r="VC53" s="133"/>
      <c r="VD53" s="133"/>
      <c r="VE53" s="133"/>
      <c r="VF53" s="133"/>
      <c r="VG53" s="133"/>
      <c r="VH53" s="133"/>
      <c r="VI53" s="133"/>
      <c r="VJ53" s="133"/>
      <c r="VK53" s="133"/>
      <c r="VL53" s="133"/>
      <c r="VM53" s="133"/>
      <c r="VN53" s="133"/>
      <c r="VO53" s="133"/>
      <c r="VP53" s="133"/>
      <c r="VQ53" s="133"/>
      <c r="VR53" s="133"/>
      <c r="VS53" s="133"/>
      <c r="VT53" s="133"/>
      <c r="VU53" s="133"/>
      <c r="VV53" s="133"/>
      <c r="VW53" s="133"/>
      <c r="VX53" s="133"/>
      <c r="VY53" s="133"/>
      <c r="VZ53" s="133"/>
      <c r="WA53" s="133"/>
      <c r="WB53" s="133"/>
      <c r="WC53" s="133"/>
      <c r="WD53" s="133"/>
      <c r="WE53" s="133"/>
      <c r="WF53" s="133"/>
      <c r="WG53" s="133"/>
      <c r="WH53" s="133"/>
      <c r="WI53" s="133"/>
      <c r="WJ53" s="133"/>
      <c r="WK53" s="133"/>
      <c r="WL53" s="133"/>
      <c r="WM53" s="133"/>
      <c r="WN53" s="133"/>
      <c r="WO53" s="133"/>
      <c r="WP53" s="133"/>
      <c r="WQ53" s="133"/>
      <c r="WR53" s="133"/>
      <c r="WS53" s="133"/>
      <c r="WT53" s="133"/>
      <c r="WU53" s="133"/>
      <c r="WV53" s="133"/>
      <c r="WW53" s="133"/>
      <c r="WX53" s="133"/>
      <c r="WY53" s="133"/>
      <c r="WZ53" s="133"/>
      <c r="XA53" s="133"/>
      <c r="XB53" s="133"/>
      <c r="XC53" s="133"/>
      <c r="XD53" s="133"/>
      <c r="XE53" s="133"/>
      <c r="XF53" s="133"/>
      <c r="XG53" s="133"/>
      <c r="XH53" s="133"/>
      <c r="XI53" s="133"/>
      <c r="XJ53" s="133"/>
      <c r="XK53" s="133"/>
      <c r="XL53" s="133"/>
      <c r="XM53" s="133"/>
      <c r="XN53" s="133"/>
      <c r="XO53" s="133"/>
      <c r="XP53" s="133"/>
      <c r="XQ53" s="133"/>
      <c r="XR53" s="133"/>
      <c r="XS53" s="133"/>
      <c r="XT53" s="133"/>
      <c r="XU53" s="133"/>
      <c r="XV53" s="133"/>
      <c r="XW53" s="133"/>
      <c r="XX53" s="133"/>
      <c r="XY53" s="133"/>
      <c r="XZ53" s="133"/>
      <c r="YA53" s="133"/>
      <c r="YB53" s="133"/>
      <c r="YC53" s="133"/>
      <c r="YD53" s="133"/>
      <c r="YE53" s="133"/>
      <c r="YF53" s="133"/>
      <c r="YG53" s="133"/>
      <c r="YH53" s="133"/>
      <c r="YI53" s="133"/>
      <c r="YJ53" s="133"/>
      <c r="YK53" s="133"/>
      <c r="YL53" s="133"/>
      <c r="YM53" s="133"/>
      <c r="YN53" s="133"/>
      <c r="YO53" s="133"/>
      <c r="YP53" s="133"/>
      <c r="YQ53" s="133"/>
      <c r="YR53" s="133"/>
      <c r="YS53" s="133"/>
      <c r="YT53" s="133"/>
      <c r="YU53" s="133"/>
      <c r="YV53" s="133"/>
      <c r="YW53" s="133"/>
      <c r="YX53" s="133"/>
      <c r="YY53" s="133"/>
      <c r="YZ53" s="133"/>
      <c r="ZA53" s="133"/>
      <c r="ZB53" s="133"/>
      <c r="ZC53" s="133"/>
      <c r="ZD53" s="133"/>
      <c r="ZE53" s="133"/>
      <c r="ZF53" s="133"/>
      <c r="ZG53" s="133"/>
      <c r="ZH53" s="133"/>
      <c r="ZI53" s="133"/>
      <c r="ZJ53" s="133"/>
      <c r="ZK53" s="133"/>
      <c r="ZL53" s="133"/>
      <c r="ZM53" s="133"/>
      <c r="ZN53" s="133"/>
      <c r="ZO53" s="133"/>
      <c r="ZP53" s="133"/>
      <c r="ZQ53" s="133"/>
      <c r="ZR53" s="133"/>
      <c r="ZS53" s="133"/>
      <c r="ZT53" s="133"/>
      <c r="ZU53" s="133"/>
      <c r="ZV53" s="133"/>
      <c r="ZW53" s="133"/>
      <c r="ZX53" s="133"/>
      <c r="ZY53" s="133"/>
      <c r="ZZ53" s="133"/>
      <c r="AAA53" s="133"/>
      <c r="AAB53" s="133"/>
      <c r="AAC53" s="133"/>
      <c r="AAD53" s="133"/>
      <c r="AAE53" s="133"/>
      <c r="AAF53" s="133"/>
      <c r="AAG53" s="133"/>
      <c r="AAH53" s="133"/>
      <c r="AAI53" s="133"/>
      <c r="AAJ53" s="133"/>
      <c r="AAK53" s="133"/>
      <c r="AAL53" s="133"/>
      <c r="AAM53" s="133"/>
      <c r="AAN53" s="133"/>
      <c r="AAO53" s="133"/>
      <c r="AAP53" s="133"/>
      <c r="AAQ53" s="133"/>
      <c r="AAR53" s="133"/>
      <c r="AAS53" s="133"/>
      <c r="AAT53" s="133"/>
      <c r="AAU53" s="133"/>
      <c r="AAV53" s="133"/>
      <c r="AAW53" s="133"/>
      <c r="AAX53" s="133"/>
      <c r="AAY53" s="133"/>
      <c r="AAZ53" s="133"/>
      <c r="ABA53" s="133"/>
      <c r="ABB53" s="133"/>
      <c r="ABC53" s="133"/>
      <c r="ABD53" s="133"/>
      <c r="ABE53" s="133"/>
      <c r="ABF53" s="133"/>
      <c r="ABG53" s="133"/>
      <c r="ABH53" s="133"/>
      <c r="ABI53" s="133"/>
      <c r="ABJ53" s="133"/>
      <c r="ABK53" s="133"/>
      <c r="ABL53" s="133"/>
      <c r="ABM53" s="133"/>
      <c r="ABN53" s="133"/>
      <c r="ABO53" s="133"/>
      <c r="ABP53" s="133"/>
      <c r="ABQ53" s="133"/>
      <c r="ABR53" s="133"/>
      <c r="ABS53" s="133"/>
      <c r="ABT53" s="133"/>
      <c r="ABU53" s="133"/>
      <c r="ABV53" s="133"/>
      <c r="ABW53" s="133"/>
      <c r="ABX53" s="133"/>
      <c r="ABY53" s="133"/>
      <c r="ABZ53" s="133"/>
      <c r="ACA53" s="133"/>
      <c r="ACB53" s="133"/>
      <c r="ACC53" s="133"/>
      <c r="ACD53" s="133"/>
      <c r="ACE53" s="133"/>
      <c r="ACF53" s="133"/>
      <c r="ACG53" s="133"/>
      <c r="ACH53" s="133"/>
      <c r="ACI53" s="133"/>
      <c r="ACJ53" s="133"/>
      <c r="ACK53" s="133"/>
      <c r="ACL53" s="133"/>
      <c r="ACM53" s="133"/>
      <c r="ACN53" s="133"/>
      <c r="ACO53" s="133"/>
      <c r="ACP53" s="133"/>
      <c r="ACQ53" s="133"/>
      <c r="ACR53" s="133"/>
      <c r="ACS53" s="133"/>
      <c r="ACT53" s="133"/>
      <c r="ACU53" s="133"/>
      <c r="ACV53" s="133"/>
      <c r="ACW53" s="133"/>
      <c r="ACX53" s="133"/>
      <c r="ACY53" s="133"/>
      <c r="ACZ53" s="133"/>
      <c r="ADA53" s="133"/>
      <c r="ADB53" s="133"/>
      <c r="ADC53" s="133"/>
      <c r="ADD53" s="133"/>
      <c r="ADE53" s="133"/>
      <c r="ADF53" s="133"/>
      <c r="ADG53" s="133"/>
      <c r="ADH53" s="133"/>
      <c r="ADI53" s="133"/>
      <c r="ADJ53" s="133"/>
      <c r="ADK53" s="133"/>
      <c r="ADL53" s="133"/>
      <c r="ADM53" s="133"/>
      <c r="ADN53" s="133"/>
      <c r="ADO53" s="133"/>
      <c r="ADP53" s="133"/>
      <c r="ADQ53" s="133"/>
      <c r="ADR53" s="133"/>
      <c r="ADS53" s="133"/>
      <c r="ADT53" s="133"/>
      <c r="ADU53" s="133"/>
      <c r="ADV53" s="133"/>
      <c r="ADW53" s="133"/>
      <c r="ADX53" s="133"/>
      <c r="ADY53" s="133"/>
      <c r="ADZ53" s="133"/>
      <c r="AEA53" s="133"/>
      <c r="AEB53" s="133"/>
      <c r="AEC53" s="133"/>
      <c r="AED53" s="133"/>
      <c r="AEE53" s="133"/>
      <c r="AEF53" s="133"/>
      <c r="AEG53" s="133"/>
      <c r="AEH53" s="133"/>
      <c r="AEI53" s="133"/>
      <c r="AEJ53" s="133"/>
      <c r="AEK53" s="133"/>
      <c r="AEL53" s="133"/>
      <c r="AEM53" s="133"/>
      <c r="AEN53" s="133"/>
      <c r="AEO53" s="133"/>
      <c r="AEP53" s="133"/>
      <c r="AEQ53" s="133"/>
      <c r="AER53" s="133"/>
      <c r="AES53" s="133"/>
      <c r="AET53" s="133"/>
      <c r="AEU53" s="133"/>
      <c r="AEV53" s="133"/>
      <c r="AEW53" s="133"/>
      <c r="AEX53" s="133"/>
      <c r="AEY53" s="133"/>
      <c r="AEZ53" s="133"/>
      <c r="AFA53" s="133"/>
      <c r="AFB53" s="133"/>
      <c r="AFC53" s="133"/>
      <c r="AFD53" s="133"/>
      <c r="AFE53" s="133"/>
      <c r="AFF53" s="133"/>
      <c r="AFG53" s="133"/>
      <c r="AFH53" s="133"/>
      <c r="AFI53" s="133"/>
      <c r="AFJ53" s="133"/>
      <c r="AFK53" s="133"/>
      <c r="AFL53" s="133"/>
      <c r="AFM53" s="133"/>
      <c r="AFN53" s="133"/>
      <c r="AFO53" s="133"/>
      <c r="AFP53" s="133"/>
      <c r="AFQ53" s="133"/>
      <c r="AFR53" s="133"/>
      <c r="AFS53" s="133"/>
      <c r="AFT53" s="133"/>
      <c r="AFU53" s="133"/>
      <c r="AFV53" s="133"/>
      <c r="AFW53" s="133"/>
      <c r="AFX53" s="133"/>
      <c r="AFY53" s="133"/>
      <c r="AFZ53" s="133"/>
      <c r="AGA53" s="133"/>
      <c r="AGB53" s="133"/>
      <c r="AGC53" s="133"/>
      <c r="AGD53" s="133"/>
      <c r="AGE53" s="133"/>
      <c r="AGF53" s="133"/>
      <c r="AGG53" s="133"/>
      <c r="AGH53" s="133"/>
      <c r="AGI53" s="133"/>
      <c r="AGJ53" s="133"/>
      <c r="AGK53" s="133"/>
      <c r="AGL53" s="133"/>
      <c r="AGM53" s="133"/>
      <c r="AGN53" s="133"/>
      <c r="AGO53" s="133"/>
      <c r="AGP53" s="133"/>
      <c r="AGQ53" s="133"/>
      <c r="AGR53" s="133"/>
      <c r="AGS53" s="133"/>
      <c r="AGT53" s="133"/>
      <c r="AGU53" s="133"/>
      <c r="AGV53" s="133"/>
      <c r="AGW53" s="133"/>
      <c r="AGX53" s="133"/>
      <c r="AGY53" s="133"/>
      <c r="AGZ53" s="133"/>
      <c r="AHA53" s="133"/>
      <c r="AHB53" s="133"/>
      <c r="AHC53" s="133"/>
      <c r="AHD53" s="133"/>
      <c r="AHE53" s="133"/>
      <c r="AHF53" s="133"/>
      <c r="AHG53" s="133"/>
      <c r="AHH53" s="133"/>
      <c r="AHI53" s="133"/>
      <c r="AHJ53" s="133"/>
      <c r="AHK53" s="133"/>
      <c r="AHL53" s="133"/>
      <c r="AHM53" s="133"/>
      <c r="AHN53" s="133"/>
      <c r="AHO53" s="133"/>
      <c r="AHP53" s="133"/>
      <c r="AHQ53" s="133"/>
      <c r="AHR53" s="133"/>
      <c r="AHS53" s="133"/>
      <c r="AHT53" s="133"/>
      <c r="AHU53" s="133"/>
      <c r="AHV53" s="133"/>
      <c r="AHW53" s="133"/>
      <c r="AHX53" s="133"/>
      <c r="AHY53" s="133"/>
      <c r="AHZ53" s="133"/>
      <c r="AIA53" s="133"/>
      <c r="AIB53" s="133"/>
      <c r="AIC53" s="133"/>
      <c r="AID53" s="133"/>
      <c r="AIE53" s="133"/>
      <c r="AIF53" s="133"/>
      <c r="AIG53" s="133"/>
      <c r="AIH53" s="133"/>
      <c r="AII53" s="133"/>
      <c r="AIJ53" s="133"/>
      <c r="AIK53" s="133"/>
      <c r="AIL53" s="133"/>
      <c r="AIM53" s="133"/>
      <c r="AIN53" s="133"/>
      <c r="AIO53" s="133"/>
      <c r="AIP53" s="133"/>
      <c r="AIQ53" s="133"/>
      <c r="AIR53" s="133"/>
      <c r="AIS53" s="133"/>
      <c r="AIT53" s="133"/>
      <c r="AIU53" s="133"/>
      <c r="AIV53" s="133"/>
      <c r="AIW53" s="133"/>
      <c r="AIX53" s="133"/>
      <c r="AIY53" s="133"/>
      <c r="AIZ53" s="133"/>
      <c r="AJA53" s="133"/>
      <c r="AJB53" s="133"/>
      <c r="AJC53" s="133"/>
      <c r="AJD53" s="133"/>
      <c r="AJE53" s="133"/>
      <c r="AJF53" s="133"/>
      <c r="AJG53" s="133"/>
      <c r="AJH53" s="133"/>
      <c r="AJI53" s="133"/>
    </row>
    <row r="54" spans="1:945" s="141" customFormat="1" ht="14.25" x14ac:dyDescent="0.25">
      <c r="A54" s="179"/>
      <c r="B54" s="180"/>
      <c r="C54" s="180"/>
      <c r="D54" s="181" t="s">
        <v>173</v>
      </c>
      <c r="E54" s="180"/>
      <c r="F54" s="182"/>
      <c r="G54" s="182"/>
      <c r="H54" s="182"/>
      <c r="I54" s="182"/>
      <c r="J54" s="182"/>
      <c r="K54" s="182"/>
      <c r="L54" s="183"/>
      <c r="M54" s="183"/>
      <c r="N54" s="183"/>
      <c r="O54" s="183"/>
      <c r="P54" s="183"/>
      <c r="Q54" s="184"/>
      <c r="R54" s="124"/>
      <c r="S54" s="124"/>
      <c r="T54" s="12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8"/>
      <c r="BP54" s="178"/>
      <c r="BQ54" s="178"/>
      <c r="BR54" s="178"/>
      <c r="BS54" s="178"/>
      <c r="BT54" s="178"/>
      <c r="BU54" s="178"/>
      <c r="BV54" s="178"/>
      <c r="BW54" s="178"/>
      <c r="BX54" s="178"/>
      <c r="BY54" s="178"/>
      <c r="BZ54" s="178"/>
      <c r="CA54" s="178"/>
      <c r="CB54" s="178"/>
      <c r="CC54" s="178"/>
      <c r="CD54" s="178"/>
      <c r="CE54" s="178"/>
      <c r="CF54" s="178"/>
      <c r="CG54" s="178"/>
      <c r="CH54" s="178"/>
      <c r="CI54" s="178"/>
      <c r="CJ54" s="178"/>
      <c r="CK54" s="178"/>
      <c r="CL54" s="178"/>
      <c r="CM54" s="178"/>
      <c r="CN54" s="178"/>
      <c r="CO54" s="178"/>
      <c r="CP54" s="178"/>
      <c r="CQ54" s="178"/>
      <c r="CR54" s="178"/>
      <c r="CS54" s="178"/>
      <c r="CT54" s="178"/>
      <c r="CU54" s="178"/>
      <c r="CV54" s="178"/>
      <c r="CW54" s="178"/>
      <c r="CX54" s="178"/>
      <c r="CY54" s="178"/>
      <c r="CZ54" s="178"/>
      <c r="DA54" s="178"/>
      <c r="DB54" s="178"/>
      <c r="DC54" s="178"/>
      <c r="DD54" s="178"/>
      <c r="DE54" s="178"/>
      <c r="DF54" s="178"/>
      <c r="DG54" s="178"/>
      <c r="DH54" s="178"/>
      <c r="DI54" s="178"/>
      <c r="DJ54" s="178"/>
      <c r="DK54" s="178"/>
      <c r="DL54" s="178"/>
      <c r="DM54" s="178"/>
      <c r="DN54" s="178"/>
      <c r="DO54" s="178"/>
      <c r="DP54" s="178"/>
      <c r="DQ54" s="178"/>
      <c r="DR54" s="178"/>
      <c r="DS54" s="178"/>
      <c r="DT54" s="178"/>
      <c r="DU54" s="178"/>
      <c r="DV54" s="178"/>
      <c r="DW54" s="178"/>
      <c r="DX54" s="178"/>
      <c r="DY54" s="178"/>
      <c r="DZ54" s="178"/>
      <c r="EA54" s="178"/>
      <c r="EB54" s="178"/>
      <c r="EC54" s="178"/>
      <c r="ED54" s="178"/>
      <c r="EE54" s="178"/>
      <c r="EF54" s="178"/>
      <c r="EG54" s="178"/>
      <c r="EH54" s="178"/>
      <c r="EI54" s="178"/>
      <c r="EJ54" s="178"/>
      <c r="EK54" s="178"/>
      <c r="EL54" s="178"/>
      <c r="EM54" s="178"/>
      <c r="EN54" s="178"/>
      <c r="EO54" s="178"/>
      <c r="EP54" s="178"/>
      <c r="EQ54" s="178"/>
      <c r="ER54" s="178"/>
      <c r="ES54" s="178"/>
      <c r="ET54" s="178"/>
      <c r="EU54" s="178"/>
      <c r="EV54" s="178"/>
      <c r="EW54" s="178"/>
      <c r="EX54" s="178"/>
      <c r="EY54" s="178"/>
      <c r="EZ54" s="178"/>
      <c r="FA54" s="178"/>
      <c r="FB54" s="178"/>
      <c r="FC54" s="178"/>
      <c r="FD54" s="178"/>
      <c r="FE54" s="178"/>
      <c r="FF54" s="178"/>
      <c r="FG54" s="178"/>
      <c r="FH54" s="178"/>
      <c r="FI54" s="178"/>
      <c r="FJ54" s="178"/>
      <c r="FK54" s="178"/>
      <c r="FL54" s="178"/>
      <c r="FM54" s="178"/>
      <c r="FN54" s="178"/>
      <c r="FO54" s="178"/>
      <c r="FP54" s="178"/>
      <c r="FQ54" s="178"/>
      <c r="FR54" s="178"/>
      <c r="FS54" s="178"/>
      <c r="FT54" s="178"/>
      <c r="FU54" s="178"/>
      <c r="FV54" s="178"/>
      <c r="FW54" s="178"/>
      <c r="FX54" s="178"/>
      <c r="FY54" s="178"/>
      <c r="FZ54" s="178"/>
      <c r="GA54" s="178"/>
      <c r="GB54" s="178"/>
      <c r="GC54" s="178"/>
      <c r="GD54" s="178"/>
      <c r="GE54" s="178"/>
      <c r="GF54" s="178"/>
      <c r="GG54" s="178"/>
      <c r="GH54" s="178"/>
      <c r="GI54" s="178"/>
      <c r="GJ54" s="178"/>
      <c r="GK54" s="178"/>
      <c r="GL54" s="178"/>
      <c r="GM54" s="178"/>
      <c r="GN54" s="178"/>
      <c r="GO54" s="178"/>
      <c r="GP54" s="178"/>
      <c r="GQ54" s="178"/>
      <c r="GR54" s="178"/>
      <c r="GS54" s="178"/>
      <c r="GT54" s="178"/>
      <c r="GU54" s="178"/>
      <c r="GV54" s="178"/>
      <c r="GW54" s="178"/>
      <c r="GX54" s="178"/>
      <c r="GY54" s="178"/>
      <c r="GZ54" s="178"/>
      <c r="HA54" s="178"/>
      <c r="HB54" s="178"/>
      <c r="HC54" s="178"/>
      <c r="HD54" s="178"/>
      <c r="HE54" s="178"/>
      <c r="HF54" s="178"/>
      <c r="HG54" s="178"/>
      <c r="HH54" s="178"/>
      <c r="HI54" s="178"/>
      <c r="HJ54" s="178"/>
      <c r="HK54" s="178"/>
      <c r="HL54" s="178"/>
      <c r="HM54" s="178"/>
      <c r="HN54" s="178"/>
      <c r="HO54" s="178"/>
      <c r="HP54" s="178"/>
      <c r="HQ54" s="178"/>
      <c r="HR54" s="178"/>
      <c r="HS54" s="178"/>
      <c r="HT54" s="178"/>
      <c r="HU54" s="178"/>
      <c r="HV54" s="178"/>
      <c r="HW54" s="178"/>
      <c r="HX54" s="178"/>
      <c r="HY54" s="178"/>
      <c r="HZ54" s="178"/>
      <c r="IA54" s="178"/>
      <c r="IB54" s="178"/>
      <c r="IC54" s="178"/>
      <c r="ID54" s="178"/>
      <c r="IE54" s="178"/>
      <c r="IF54" s="178"/>
      <c r="IG54" s="178"/>
      <c r="IH54" s="178"/>
      <c r="II54" s="178"/>
      <c r="IJ54" s="178"/>
      <c r="IK54" s="178"/>
      <c r="IL54" s="178"/>
      <c r="IM54" s="178"/>
      <c r="IN54" s="178"/>
      <c r="IO54" s="178"/>
      <c r="IP54" s="178"/>
      <c r="IQ54" s="178"/>
      <c r="IR54" s="178"/>
      <c r="IS54" s="178"/>
      <c r="IT54" s="178"/>
      <c r="IU54" s="178"/>
      <c r="IV54" s="178"/>
      <c r="IW54" s="178"/>
      <c r="IX54" s="178"/>
      <c r="IY54" s="178"/>
      <c r="IZ54" s="178"/>
      <c r="JA54" s="178"/>
      <c r="JB54" s="178"/>
      <c r="JC54" s="178"/>
      <c r="JD54" s="178"/>
      <c r="JE54" s="178"/>
      <c r="JF54" s="178"/>
      <c r="JG54" s="178"/>
      <c r="JH54" s="178"/>
      <c r="JI54" s="178"/>
      <c r="JJ54" s="178"/>
      <c r="JK54" s="178"/>
      <c r="JL54" s="178"/>
      <c r="JM54" s="178"/>
      <c r="JN54" s="178"/>
      <c r="JO54" s="178"/>
      <c r="JP54" s="178"/>
      <c r="JQ54" s="178"/>
      <c r="JR54" s="178"/>
      <c r="JS54" s="178"/>
      <c r="JT54" s="178"/>
      <c r="JU54" s="178"/>
      <c r="JV54" s="178"/>
      <c r="JW54" s="178"/>
      <c r="JX54" s="178"/>
      <c r="JY54" s="178"/>
      <c r="JZ54" s="178"/>
      <c r="KA54" s="178"/>
      <c r="KB54" s="178"/>
      <c r="KC54" s="178"/>
      <c r="KD54" s="178"/>
      <c r="KE54" s="178"/>
      <c r="KF54" s="178"/>
      <c r="KG54" s="178"/>
      <c r="KH54" s="178"/>
      <c r="KI54" s="178"/>
      <c r="KJ54" s="178"/>
      <c r="KK54" s="178"/>
      <c r="KL54" s="178"/>
      <c r="KM54" s="178"/>
      <c r="KN54" s="178"/>
      <c r="KO54" s="178"/>
      <c r="KP54" s="178"/>
      <c r="KQ54" s="178"/>
      <c r="KR54" s="178"/>
      <c r="KS54" s="178"/>
      <c r="KT54" s="178"/>
      <c r="KU54" s="178"/>
      <c r="KV54" s="178"/>
      <c r="KW54" s="178"/>
      <c r="KX54" s="178"/>
      <c r="KY54" s="178"/>
      <c r="KZ54" s="178"/>
      <c r="LA54" s="178"/>
      <c r="LB54" s="178"/>
      <c r="LC54" s="178"/>
      <c r="LD54" s="178"/>
      <c r="LE54" s="178"/>
      <c r="LF54" s="178"/>
      <c r="LG54" s="178"/>
      <c r="LH54" s="178"/>
      <c r="LI54" s="178"/>
      <c r="LJ54" s="178"/>
      <c r="LK54" s="178"/>
      <c r="LL54" s="178"/>
      <c r="LM54" s="178"/>
      <c r="LN54" s="178"/>
      <c r="LO54" s="178"/>
      <c r="LP54" s="178"/>
      <c r="LQ54" s="178"/>
      <c r="LR54" s="178"/>
      <c r="LS54" s="178"/>
      <c r="LT54" s="178"/>
      <c r="LU54" s="178"/>
      <c r="LV54" s="178"/>
      <c r="LW54" s="178"/>
      <c r="LX54" s="178"/>
      <c r="LY54" s="178"/>
      <c r="LZ54" s="178"/>
      <c r="MA54" s="178"/>
      <c r="MB54" s="178"/>
      <c r="MC54" s="178"/>
      <c r="MD54" s="178"/>
      <c r="ME54" s="178"/>
      <c r="MF54" s="178"/>
      <c r="MG54" s="178"/>
      <c r="MH54" s="178"/>
      <c r="MI54" s="178"/>
      <c r="MJ54" s="178"/>
      <c r="MK54" s="178"/>
      <c r="ML54" s="178"/>
      <c r="MM54" s="178"/>
      <c r="MN54" s="178"/>
      <c r="MO54" s="178"/>
      <c r="MP54" s="178"/>
      <c r="MQ54" s="178"/>
      <c r="MR54" s="178"/>
      <c r="MS54" s="178"/>
      <c r="MT54" s="178"/>
      <c r="MU54" s="178"/>
      <c r="MV54" s="178"/>
      <c r="MW54" s="178"/>
      <c r="MX54" s="178"/>
      <c r="MY54" s="178"/>
      <c r="MZ54" s="178"/>
      <c r="NA54" s="178"/>
      <c r="NB54" s="178"/>
      <c r="NC54" s="178"/>
      <c r="ND54" s="178"/>
      <c r="NE54" s="178"/>
      <c r="NF54" s="178"/>
      <c r="NG54" s="178"/>
      <c r="NH54" s="178"/>
      <c r="NI54" s="178"/>
      <c r="NJ54" s="178"/>
      <c r="NK54" s="178"/>
      <c r="NL54" s="178"/>
      <c r="NM54" s="178"/>
      <c r="NN54" s="178"/>
      <c r="NO54" s="178"/>
      <c r="NP54" s="178"/>
      <c r="NQ54" s="178"/>
      <c r="NR54" s="178"/>
      <c r="NS54" s="178"/>
      <c r="NT54" s="178"/>
      <c r="NU54" s="178"/>
      <c r="NV54" s="178"/>
      <c r="NW54" s="178"/>
      <c r="NX54" s="178"/>
      <c r="NY54" s="178"/>
      <c r="NZ54" s="178"/>
      <c r="OA54" s="178"/>
      <c r="OB54" s="178"/>
      <c r="OC54" s="178"/>
      <c r="OD54" s="178"/>
      <c r="OE54" s="178"/>
      <c r="OF54" s="178"/>
      <c r="OG54" s="178"/>
      <c r="OH54" s="178"/>
      <c r="OI54" s="178"/>
      <c r="OJ54" s="178"/>
      <c r="OK54" s="178"/>
      <c r="OL54" s="178"/>
      <c r="OM54" s="178"/>
      <c r="ON54" s="178"/>
      <c r="OO54" s="178"/>
      <c r="OP54" s="178"/>
      <c r="OQ54" s="178"/>
      <c r="OR54" s="178"/>
      <c r="OS54" s="178"/>
      <c r="OT54" s="178"/>
      <c r="OU54" s="178"/>
      <c r="OV54" s="178"/>
      <c r="OW54" s="178"/>
      <c r="OX54" s="178"/>
      <c r="OY54" s="178"/>
      <c r="OZ54" s="178"/>
      <c r="PA54" s="178"/>
      <c r="PB54" s="178"/>
      <c r="PC54" s="178"/>
      <c r="PD54" s="178"/>
      <c r="PE54" s="178"/>
      <c r="PF54" s="178"/>
      <c r="PG54" s="178"/>
      <c r="PH54" s="178"/>
      <c r="PI54" s="178"/>
      <c r="PJ54" s="178"/>
      <c r="PK54" s="178"/>
      <c r="PL54" s="178"/>
      <c r="PM54" s="178"/>
      <c r="PN54" s="178"/>
      <c r="PO54" s="178"/>
      <c r="PP54" s="178"/>
      <c r="PQ54" s="178"/>
      <c r="PR54" s="178"/>
      <c r="PS54" s="178"/>
      <c r="PT54" s="178"/>
      <c r="PU54" s="178"/>
      <c r="PV54" s="178"/>
      <c r="PW54" s="178"/>
      <c r="PX54" s="178"/>
      <c r="PY54" s="178"/>
      <c r="PZ54" s="178"/>
      <c r="QA54" s="178"/>
      <c r="QB54" s="178"/>
      <c r="QC54" s="178"/>
      <c r="QD54" s="178"/>
      <c r="QE54" s="178"/>
      <c r="QF54" s="178"/>
      <c r="QG54" s="178"/>
      <c r="QH54" s="178"/>
      <c r="QI54" s="178"/>
      <c r="QJ54" s="178"/>
      <c r="QK54" s="178"/>
      <c r="QL54" s="178"/>
      <c r="QM54" s="178"/>
      <c r="QN54" s="178"/>
      <c r="QO54" s="178"/>
      <c r="QP54" s="178"/>
      <c r="QQ54" s="178"/>
      <c r="QR54" s="178"/>
      <c r="QS54" s="178"/>
      <c r="QT54" s="178"/>
      <c r="QU54" s="178"/>
      <c r="QV54" s="178"/>
      <c r="QW54" s="178"/>
      <c r="QX54" s="178"/>
      <c r="QY54" s="178"/>
      <c r="QZ54" s="178"/>
      <c r="RA54" s="178"/>
      <c r="RB54" s="178"/>
      <c r="RC54" s="178"/>
      <c r="RD54" s="178"/>
      <c r="RE54" s="178"/>
      <c r="RF54" s="178"/>
      <c r="RG54" s="178"/>
      <c r="RH54" s="178"/>
      <c r="RI54" s="178"/>
      <c r="RJ54" s="178"/>
      <c r="RK54" s="178"/>
      <c r="RL54" s="178"/>
      <c r="RM54" s="178"/>
      <c r="RN54" s="178"/>
      <c r="RO54" s="178"/>
      <c r="RP54" s="178"/>
      <c r="RQ54" s="178"/>
      <c r="RR54" s="178"/>
      <c r="RS54" s="178"/>
      <c r="RT54" s="178"/>
      <c r="RU54" s="178"/>
      <c r="RV54" s="178"/>
      <c r="RW54" s="178"/>
      <c r="RX54" s="178"/>
      <c r="RY54" s="178"/>
      <c r="RZ54" s="178"/>
      <c r="SA54" s="178"/>
      <c r="SB54" s="178"/>
      <c r="SC54" s="178"/>
      <c r="SD54" s="178"/>
      <c r="SE54" s="178"/>
      <c r="SF54" s="178"/>
      <c r="SG54" s="178"/>
      <c r="SH54" s="178"/>
      <c r="SI54" s="178"/>
      <c r="SJ54" s="178"/>
      <c r="SK54" s="178"/>
      <c r="SL54" s="178"/>
      <c r="SM54" s="178"/>
      <c r="SN54" s="178"/>
      <c r="SO54" s="178"/>
      <c r="SP54" s="178"/>
      <c r="SQ54" s="178"/>
      <c r="SR54" s="178"/>
      <c r="SS54" s="178"/>
      <c r="ST54" s="178"/>
      <c r="SU54" s="178"/>
      <c r="SV54" s="178"/>
      <c r="SW54" s="178"/>
      <c r="SX54" s="178"/>
      <c r="SY54" s="178"/>
      <c r="SZ54" s="178"/>
      <c r="TA54" s="178"/>
      <c r="TB54" s="178"/>
      <c r="TC54" s="178"/>
      <c r="TD54" s="178"/>
      <c r="TE54" s="178"/>
      <c r="TF54" s="178"/>
      <c r="TG54" s="178"/>
      <c r="TH54" s="178"/>
      <c r="TI54" s="178"/>
      <c r="TJ54" s="178"/>
      <c r="TK54" s="178"/>
      <c r="TL54" s="178"/>
      <c r="TM54" s="178"/>
      <c r="TN54" s="178"/>
      <c r="TO54" s="178"/>
      <c r="TP54" s="178"/>
      <c r="TQ54" s="178"/>
      <c r="TR54" s="178"/>
      <c r="TS54" s="178"/>
      <c r="TT54" s="178"/>
      <c r="TU54" s="178"/>
      <c r="TV54" s="178"/>
      <c r="TW54" s="178"/>
      <c r="TX54" s="178"/>
      <c r="TY54" s="178"/>
      <c r="TZ54" s="178"/>
      <c r="UA54" s="178"/>
      <c r="UB54" s="178"/>
      <c r="UC54" s="178"/>
      <c r="UD54" s="178"/>
      <c r="UE54" s="178"/>
      <c r="UF54" s="178"/>
      <c r="UG54" s="178"/>
      <c r="UH54" s="178"/>
      <c r="UI54" s="178"/>
      <c r="UJ54" s="178"/>
      <c r="UK54" s="178"/>
      <c r="UL54" s="178"/>
      <c r="UM54" s="178"/>
      <c r="UN54" s="178"/>
      <c r="UO54" s="178"/>
      <c r="UP54" s="178"/>
      <c r="UQ54" s="178"/>
      <c r="UR54" s="178"/>
      <c r="US54" s="178"/>
      <c r="UT54" s="178"/>
      <c r="UU54" s="178"/>
      <c r="UV54" s="178"/>
      <c r="UW54" s="178"/>
      <c r="UX54" s="178"/>
      <c r="UY54" s="178"/>
      <c r="UZ54" s="178"/>
      <c r="VA54" s="178"/>
      <c r="VB54" s="178"/>
      <c r="VC54" s="178"/>
      <c r="VD54" s="178"/>
      <c r="VE54" s="178"/>
      <c r="VF54" s="178"/>
      <c r="VG54" s="178"/>
      <c r="VH54" s="178"/>
      <c r="VI54" s="178"/>
      <c r="VJ54" s="178"/>
      <c r="VK54" s="178"/>
      <c r="VL54" s="178"/>
      <c r="VM54" s="178"/>
      <c r="VN54" s="178"/>
      <c r="VO54" s="178"/>
      <c r="VP54" s="178"/>
      <c r="VQ54" s="178"/>
      <c r="VR54" s="178"/>
      <c r="VS54" s="178"/>
      <c r="VT54" s="178"/>
      <c r="VU54" s="178"/>
      <c r="VV54" s="178"/>
      <c r="VW54" s="178"/>
      <c r="VX54" s="178"/>
      <c r="VY54" s="178"/>
      <c r="VZ54" s="178"/>
      <c r="WA54" s="178"/>
      <c r="WB54" s="178"/>
      <c r="WC54" s="178"/>
      <c r="WD54" s="178"/>
      <c r="WE54" s="178"/>
      <c r="WF54" s="178"/>
      <c r="WG54" s="178"/>
      <c r="WH54" s="178"/>
      <c r="WI54" s="178"/>
      <c r="WJ54" s="178"/>
      <c r="WK54" s="178"/>
      <c r="WL54" s="178"/>
      <c r="WM54" s="178"/>
      <c r="WN54" s="178"/>
      <c r="WO54" s="178"/>
      <c r="WP54" s="178"/>
      <c r="WQ54" s="178"/>
      <c r="WR54" s="178"/>
      <c r="WS54" s="178"/>
      <c r="WT54" s="178"/>
      <c r="WU54" s="178"/>
      <c r="WV54" s="178"/>
      <c r="WW54" s="178"/>
      <c r="WX54" s="178"/>
      <c r="WY54" s="178"/>
      <c r="WZ54" s="178"/>
      <c r="XA54" s="178"/>
      <c r="XB54" s="178"/>
      <c r="XC54" s="178"/>
      <c r="XD54" s="178"/>
      <c r="XE54" s="178"/>
      <c r="XF54" s="178"/>
      <c r="XG54" s="178"/>
      <c r="XH54" s="178"/>
      <c r="XI54" s="178"/>
      <c r="XJ54" s="178"/>
      <c r="XK54" s="178"/>
      <c r="XL54" s="178"/>
      <c r="XM54" s="178"/>
      <c r="XN54" s="178"/>
      <c r="XO54" s="178"/>
      <c r="XP54" s="178"/>
      <c r="XQ54" s="178"/>
      <c r="XR54" s="178"/>
      <c r="XS54" s="178"/>
      <c r="XT54" s="178"/>
      <c r="XU54" s="178"/>
      <c r="XV54" s="178"/>
      <c r="XW54" s="178"/>
      <c r="XX54" s="178"/>
      <c r="XY54" s="178"/>
      <c r="XZ54" s="178"/>
      <c r="YA54" s="178"/>
      <c r="YB54" s="178"/>
      <c r="YC54" s="178"/>
      <c r="YD54" s="178"/>
      <c r="YE54" s="178"/>
      <c r="YF54" s="178"/>
      <c r="YG54" s="178"/>
      <c r="YH54" s="178"/>
      <c r="YI54" s="178"/>
      <c r="YJ54" s="178"/>
      <c r="YK54" s="178"/>
      <c r="YL54" s="178"/>
      <c r="YM54" s="178"/>
      <c r="YN54" s="178"/>
      <c r="YO54" s="178"/>
      <c r="YP54" s="178"/>
      <c r="YQ54" s="178"/>
      <c r="YR54" s="178"/>
      <c r="YS54" s="178"/>
      <c r="YT54" s="178"/>
      <c r="YU54" s="178"/>
      <c r="YV54" s="178"/>
      <c r="YW54" s="178"/>
      <c r="YX54" s="178"/>
      <c r="YY54" s="178"/>
      <c r="YZ54" s="178"/>
      <c r="ZA54" s="178"/>
      <c r="ZB54" s="178"/>
      <c r="ZC54" s="178"/>
      <c r="ZD54" s="178"/>
      <c r="ZE54" s="178"/>
      <c r="ZF54" s="178"/>
      <c r="ZG54" s="178"/>
      <c r="ZH54" s="178"/>
      <c r="ZI54" s="178"/>
      <c r="ZJ54" s="178"/>
      <c r="ZK54" s="178"/>
      <c r="ZL54" s="178"/>
      <c r="ZM54" s="178"/>
      <c r="ZN54" s="178"/>
      <c r="ZO54" s="178"/>
      <c r="ZP54" s="178"/>
      <c r="ZQ54" s="178"/>
      <c r="ZR54" s="178"/>
      <c r="ZS54" s="178"/>
      <c r="ZT54" s="178"/>
      <c r="ZU54" s="178"/>
      <c r="ZV54" s="178"/>
      <c r="ZW54" s="178"/>
      <c r="ZX54" s="178"/>
      <c r="ZY54" s="178"/>
      <c r="ZZ54" s="178"/>
      <c r="AAA54" s="178"/>
      <c r="AAB54" s="178"/>
      <c r="AAC54" s="178"/>
      <c r="AAD54" s="178"/>
      <c r="AAE54" s="178"/>
      <c r="AAF54" s="178"/>
      <c r="AAG54" s="178"/>
      <c r="AAH54" s="178"/>
      <c r="AAI54" s="178"/>
      <c r="AAJ54" s="178"/>
      <c r="AAK54" s="178"/>
      <c r="AAL54" s="178"/>
      <c r="AAM54" s="178"/>
      <c r="AAN54" s="178"/>
      <c r="AAO54" s="178"/>
      <c r="AAP54" s="178"/>
      <c r="AAQ54" s="178"/>
      <c r="AAR54" s="178"/>
      <c r="AAS54" s="178"/>
      <c r="AAT54" s="178"/>
      <c r="AAU54" s="178"/>
      <c r="AAV54" s="178"/>
      <c r="AAW54" s="178"/>
      <c r="AAX54" s="178"/>
      <c r="AAY54" s="178"/>
      <c r="AAZ54" s="178"/>
      <c r="ABA54" s="178"/>
      <c r="ABB54" s="178"/>
      <c r="ABC54" s="178"/>
      <c r="ABD54" s="178"/>
      <c r="ABE54" s="178"/>
      <c r="ABF54" s="178"/>
      <c r="ABG54" s="178"/>
      <c r="ABH54" s="178"/>
      <c r="ABI54" s="178"/>
      <c r="ABJ54" s="178"/>
      <c r="ABK54" s="178"/>
      <c r="ABL54" s="178"/>
      <c r="ABM54" s="178"/>
      <c r="ABN54" s="178"/>
      <c r="ABO54" s="178"/>
      <c r="ABP54" s="178"/>
      <c r="ABQ54" s="178"/>
      <c r="ABR54" s="178"/>
      <c r="ABS54" s="178"/>
      <c r="ABT54" s="178"/>
      <c r="ABU54" s="178"/>
      <c r="ABV54" s="178"/>
      <c r="ABW54" s="178"/>
      <c r="ABX54" s="178"/>
      <c r="ABY54" s="178"/>
      <c r="ABZ54" s="178"/>
      <c r="ACA54" s="178"/>
      <c r="ACB54" s="178"/>
      <c r="ACC54" s="178"/>
      <c r="ACD54" s="178"/>
      <c r="ACE54" s="178"/>
      <c r="ACF54" s="178"/>
      <c r="ACG54" s="178"/>
      <c r="ACH54" s="178"/>
      <c r="ACI54" s="178"/>
      <c r="ACJ54" s="178"/>
      <c r="ACK54" s="178"/>
      <c r="ACL54" s="178"/>
      <c r="ACM54" s="178"/>
      <c r="ACN54" s="178"/>
      <c r="ACO54" s="178"/>
      <c r="ACP54" s="178"/>
      <c r="ACQ54" s="178"/>
      <c r="ACR54" s="178"/>
      <c r="ACS54" s="178"/>
      <c r="ACT54" s="178"/>
      <c r="ACU54" s="178"/>
      <c r="ACV54" s="178"/>
      <c r="ACW54" s="178"/>
      <c r="ACX54" s="178"/>
      <c r="ACY54" s="178"/>
      <c r="ACZ54" s="178"/>
      <c r="ADA54" s="178"/>
      <c r="ADB54" s="178"/>
      <c r="ADC54" s="178"/>
      <c r="ADD54" s="178"/>
      <c r="ADE54" s="178"/>
      <c r="ADF54" s="178"/>
      <c r="ADG54" s="178"/>
      <c r="ADH54" s="178"/>
      <c r="ADI54" s="178"/>
      <c r="ADJ54" s="178"/>
      <c r="ADK54" s="178"/>
      <c r="ADL54" s="178"/>
      <c r="ADM54" s="178"/>
      <c r="ADN54" s="178"/>
      <c r="ADO54" s="178"/>
      <c r="ADP54" s="178"/>
      <c r="ADQ54" s="178"/>
      <c r="ADR54" s="178"/>
      <c r="ADS54" s="178"/>
      <c r="ADT54" s="178"/>
      <c r="ADU54" s="178"/>
      <c r="ADV54" s="178"/>
      <c r="ADW54" s="178"/>
      <c r="ADX54" s="178"/>
      <c r="ADY54" s="178"/>
      <c r="ADZ54" s="178"/>
      <c r="AEA54" s="178"/>
      <c r="AEB54" s="178"/>
      <c r="AEC54" s="178"/>
      <c r="AED54" s="178"/>
      <c r="AEE54" s="178"/>
      <c r="AEF54" s="178"/>
      <c r="AEG54" s="178"/>
      <c r="AEH54" s="178"/>
      <c r="AEI54" s="178"/>
      <c r="AEJ54" s="178"/>
      <c r="AEK54" s="178"/>
      <c r="AEL54" s="178"/>
      <c r="AEM54" s="178"/>
      <c r="AEN54" s="178"/>
      <c r="AEO54" s="178"/>
      <c r="AEP54" s="178"/>
      <c r="AEQ54" s="178"/>
      <c r="AER54" s="178"/>
      <c r="AES54" s="178"/>
      <c r="AET54" s="178"/>
      <c r="AEU54" s="178"/>
      <c r="AEV54" s="178"/>
      <c r="AEW54" s="178"/>
      <c r="AEX54" s="178"/>
      <c r="AEY54" s="178"/>
      <c r="AEZ54" s="178"/>
      <c r="AFA54" s="178"/>
      <c r="AFB54" s="178"/>
      <c r="AFC54" s="178"/>
      <c r="AFD54" s="178"/>
      <c r="AFE54" s="178"/>
      <c r="AFF54" s="178"/>
      <c r="AFG54" s="178"/>
      <c r="AFH54" s="178"/>
      <c r="AFI54" s="178"/>
      <c r="AFJ54" s="178"/>
      <c r="AFK54" s="178"/>
      <c r="AFL54" s="178"/>
      <c r="AFM54" s="178"/>
      <c r="AFN54" s="178"/>
      <c r="AFO54" s="178"/>
      <c r="AFP54" s="178"/>
      <c r="AFQ54" s="178"/>
      <c r="AFR54" s="178"/>
      <c r="AFS54" s="178"/>
      <c r="AFT54" s="178"/>
      <c r="AFU54" s="178"/>
      <c r="AFV54" s="178"/>
      <c r="AFW54" s="178"/>
      <c r="AFX54" s="178"/>
      <c r="AFY54" s="178"/>
      <c r="AFZ54" s="178"/>
      <c r="AGA54" s="178"/>
      <c r="AGB54" s="178"/>
      <c r="AGC54" s="178"/>
      <c r="AGD54" s="178"/>
      <c r="AGE54" s="178"/>
      <c r="AGF54" s="178"/>
      <c r="AGG54" s="178"/>
      <c r="AGH54" s="178"/>
      <c r="AGI54" s="178"/>
      <c r="AGJ54" s="178"/>
      <c r="AGK54" s="178"/>
      <c r="AGL54" s="178"/>
      <c r="AGM54" s="178"/>
      <c r="AGN54" s="178"/>
      <c r="AGO54" s="178"/>
      <c r="AGP54" s="178"/>
      <c r="AGQ54" s="178"/>
      <c r="AGR54" s="178"/>
      <c r="AGS54" s="178"/>
      <c r="AGT54" s="178"/>
      <c r="AGU54" s="178"/>
      <c r="AGV54" s="178"/>
      <c r="AGW54" s="178"/>
      <c r="AGX54" s="178"/>
      <c r="AGY54" s="178"/>
      <c r="AGZ54" s="178"/>
      <c r="AHA54" s="178"/>
      <c r="AHB54" s="178"/>
      <c r="AHC54" s="178"/>
      <c r="AHD54" s="178"/>
      <c r="AHE54" s="178"/>
      <c r="AHF54" s="178"/>
      <c r="AHG54" s="178"/>
      <c r="AHH54" s="178"/>
      <c r="AHI54" s="178"/>
      <c r="AHJ54" s="178"/>
      <c r="AHK54" s="178"/>
      <c r="AHL54" s="178"/>
      <c r="AHM54" s="178"/>
      <c r="AHN54" s="178"/>
      <c r="AHO54" s="178"/>
      <c r="AHP54" s="178"/>
      <c r="AHQ54" s="178"/>
      <c r="AHR54" s="178"/>
      <c r="AHS54" s="178"/>
      <c r="AHT54" s="178"/>
      <c r="AHU54" s="178"/>
      <c r="AHV54" s="178"/>
      <c r="AHW54" s="178"/>
      <c r="AHX54" s="178"/>
      <c r="AHY54" s="178"/>
      <c r="AHZ54" s="178"/>
      <c r="AIA54" s="178"/>
      <c r="AIB54" s="178"/>
      <c r="AIC54" s="178"/>
      <c r="AID54" s="178"/>
      <c r="AIE54" s="178"/>
      <c r="AIF54" s="178"/>
      <c r="AIG54" s="178"/>
      <c r="AIH54" s="178"/>
      <c r="AII54" s="178"/>
      <c r="AIJ54" s="178"/>
      <c r="AIK54" s="178"/>
      <c r="AIL54" s="178"/>
      <c r="AIM54" s="178"/>
      <c r="AIN54" s="178"/>
      <c r="AIO54" s="178"/>
      <c r="AIP54" s="178"/>
      <c r="AIQ54" s="178"/>
      <c r="AIR54" s="178"/>
      <c r="AIS54" s="178"/>
      <c r="AIT54" s="178"/>
      <c r="AIU54" s="178"/>
      <c r="AIV54" s="178"/>
      <c r="AIW54" s="178"/>
      <c r="AIX54" s="178"/>
      <c r="AIY54" s="178"/>
      <c r="AIZ54" s="178"/>
      <c r="AJA54" s="178"/>
      <c r="AJB54" s="178"/>
      <c r="AJC54" s="178"/>
      <c r="AJD54" s="178"/>
      <c r="AJE54" s="178"/>
      <c r="AJF54" s="178"/>
      <c r="AJG54" s="178"/>
      <c r="AJH54" s="178"/>
      <c r="AJI54" s="178"/>
    </row>
    <row r="55" spans="1:945" s="148" customFormat="1" ht="22.5" x14ac:dyDescent="0.25">
      <c r="A55" s="142" t="s">
        <v>72</v>
      </c>
      <c r="B55" s="142">
        <v>102491</v>
      </c>
      <c r="C55" s="142" t="s">
        <v>49</v>
      </c>
      <c r="D55" s="143" t="s">
        <v>50</v>
      </c>
      <c r="E55" s="142" t="s">
        <v>15</v>
      </c>
      <c r="F55" s="144"/>
      <c r="G55" s="146"/>
      <c r="H55" s="145">
        <v>100</v>
      </c>
      <c r="I55" s="146">
        <f>SUM(I56:I60)</f>
        <v>9.23</v>
      </c>
      <c r="J55" s="146">
        <f>SUM(J56:J60)</f>
        <v>13.03</v>
      </c>
      <c r="K55" s="146">
        <f>I55+J55</f>
        <v>22.259999999999998</v>
      </c>
      <c r="L55" s="147">
        <f>H55*I55</f>
        <v>923</v>
      </c>
      <c r="M55" s="147">
        <f>H55*J55</f>
        <v>1303</v>
      </c>
      <c r="N55" s="147">
        <f>L55+M55</f>
        <v>2226</v>
      </c>
      <c r="O55" s="147">
        <f>N55*$O$5</f>
        <v>560.4428776137936</v>
      </c>
      <c r="P55" s="147">
        <f>N55+O55</f>
        <v>2786.4428776137938</v>
      </c>
      <c r="R55" s="71"/>
      <c r="S55" s="71"/>
      <c r="T55" s="7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1"/>
      <c r="BX55" s="141"/>
      <c r="BY55" s="141"/>
      <c r="BZ55" s="141"/>
      <c r="CA55" s="141"/>
      <c r="CB55" s="141"/>
      <c r="CC55" s="141"/>
      <c r="CD55" s="141"/>
      <c r="CE55" s="141"/>
      <c r="CF55" s="141"/>
      <c r="CG55" s="141"/>
      <c r="CH55" s="141"/>
      <c r="CI55" s="141"/>
      <c r="CJ55" s="141"/>
      <c r="CK55" s="141"/>
      <c r="CL55" s="141"/>
      <c r="CM55" s="141"/>
      <c r="CN55" s="141"/>
      <c r="CO55" s="141"/>
      <c r="CP55" s="141"/>
      <c r="CQ55" s="141"/>
      <c r="CR55" s="141"/>
      <c r="CS55" s="141"/>
      <c r="CT55" s="141"/>
      <c r="CU55" s="141"/>
      <c r="CV55" s="141"/>
      <c r="CW55" s="141"/>
      <c r="CX55" s="141"/>
      <c r="CY55" s="141"/>
      <c r="CZ55" s="141"/>
      <c r="DA55" s="141"/>
      <c r="DB55" s="141"/>
      <c r="DC55" s="141"/>
      <c r="DD55" s="141"/>
      <c r="DE55" s="141"/>
      <c r="DF55" s="141"/>
      <c r="DG55" s="141"/>
      <c r="DH55" s="141"/>
      <c r="DI55" s="141"/>
      <c r="DJ55" s="141"/>
      <c r="DK55" s="141"/>
      <c r="DL55" s="141"/>
      <c r="DM55" s="141"/>
      <c r="DN55" s="141"/>
      <c r="DO55" s="141"/>
      <c r="DP55" s="141"/>
      <c r="DQ55" s="141"/>
      <c r="DR55" s="141"/>
      <c r="DS55" s="141"/>
      <c r="DT55" s="141"/>
      <c r="DU55" s="141"/>
      <c r="DV55" s="141"/>
      <c r="DW55" s="141"/>
      <c r="DX55" s="141"/>
      <c r="DY55" s="141"/>
      <c r="DZ55" s="141"/>
      <c r="EA55" s="141"/>
      <c r="EB55" s="141"/>
      <c r="EC55" s="141"/>
      <c r="ED55" s="141"/>
      <c r="EE55" s="141"/>
      <c r="EF55" s="141"/>
      <c r="EG55" s="141"/>
      <c r="EH55" s="141"/>
      <c r="EI55" s="141"/>
      <c r="EJ55" s="141"/>
      <c r="EK55" s="141"/>
      <c r="EL55" s="141"/>
      <c r="EM55" s="141"/>
      <c r="EN55" s="141"/>
      <c r="EO55" s="141"/>
      <c r="EP55" s="141"/>
      <c r="EQ55" s="141"/>
      <c r="ER55" s="141"/>
      <c r="ES55" s="141"/>
      <c r="ET55" s="141"/>
      <c r="EU55" s="141"/>
      <c r="EV55" s="141"/>
      <c r="EW55" s="141"/>
      <c r="EX55" s="141"/>
      <c r="EY55" s="141"/>
      <c r="EZ55" s="141"/>
      <c r="FA55" s="141"/>
      <c r="FB55" s="141"/>
      <c r="FC55" s="141"/>
      <c r="FD55" s="141"/>
      <c r="FE55" s="141"/>
      <c r="FF55" s="141"/>
      <c r="FG55" s="141"/>
      <c r="FH55" s="141"/>
      <c r="FI55" s="141"/>
      <c r="FJ55" s="141"/>
      <c r="FK55" s="141"/>
      <c r="FL55" s="141"/>
      <c r="FM55" s="141"/>
      <c r="FN55" s="141"/>
      <c r="FO55" s="141"/>
      <c r="FP55" s="141"/>
      <c r="FQ55" s="141"/>
      <c r="FR55" s="141"/>
      <c r="FS55" s="141"/>
      <c r="FT55" s="141"/>
      <c r="FU55" s="141"/>
      <c r="FV55" s="141"/>
      <c r="FW55" s="141"/>
      <c r="FX55" s="141"/>
      <c r="FY55" s="141"/>
      <c r="FZ55" s="141"/>
      <c r="GA55" s="141"/>
      <c r="GB55" s="141"/>
      <c r="GC55" s="141"/>
      <c r="GD55" s="141"/>
      <c r="GE55" s="141"/>
      <c r="GF55" s="141"/>
      <c r="GG55" s="141"/>
      <c r="GH55" s="141"/>
      <c r="GI55" s="141"/>
      <c r="GJ55" s="141"/>
      <c r="GK55" s="141"/>
      <c r="GL55" s="141"/>
      <c r="GM55" s="141"/>
      <c r="GN55" s="141"/>
      <c r="GO55" s="141"/>
      <c r="GP55" s="141"/>
      <c r="GQ55" s="141"/>
      <c r="GR55" s="141"/>
      <c r="GS55" s="141"/>
      <c r="GT55" s="141"/>
      <c r="GU55" s="141"/>
      <c r="GV55" s="141"/>
      <c r="GW55" s="141"/>
      <c r="GX55" s="141"/>
      <c r="GY55" s="141"/>
      <c r="GZ55" s="141"/>
      <c r="HA55" s="141"/>
      <c r="HB55" s="141"/>
      <c r="HC55" s="141"/>
      <c r="HD55" s="141"/>
      <c r="HE55" s="141"/>
      <c r="HF55" s="141"/>
      <c r="HG55" s="141"/>
      <c r="HH55" s="141"/>
      <c r="HI55" s="141"/>
      <c r="HJ55" s="141"/>
      <c r="HK55" s="141"/>
      <c r="HL55" s="141"/>
      <c r="HM55" s="141"/>
      <c r="HN55" s="141"/>
      <c r="HO55" s="141"/>
      <c r="HP55" s="141"/>
      <c r="HQ55" s="141"/>
      <c r="HR55" s="141"/>
      <c r="HS55" s="141"/>
      <c r="HT55" s="141"/>
      <c r="HU55" s="141"/>
      <c r="HV55" s="141"/>
      <c r="HW55" s="141"/>
      <c r="HX55" s="141"/>
      <c r="HY55" s="141"/>
      <c r="HZ55" s="141"/>
      <c r="IA55" s="141"/>
      <c r="IB55" s="141"/>
      <c r="IC55" s="141"/>
      <c r="ID55" s="141"/>
      <c r="IE55" s="141"/>
      <c r="IF55" s="141"/>
      <c r="IG55" s="141"/>
      <c r="IH55" s="141"/>
      <c r="II55" s="141"/>
      <c r="IJ55" s="141"/>
      <c r="IK55" s="141"/>
      <c r="IL55" s="141"/>
      <c r="IM55" s="141"/>
      <c r="IN55" s="141"/>
      <c r="IO55" s="141"/>
      <c r="IP55" s="141"/>
      <c r="IQ55" s="141"/>
      <c r="IR55" s="141"/>
      <c r="IS55" s="141"/>
      <c r="IT55" s="141"/>
      <c r="IU55" s="141"/>
      <c r="IV55" s="141"/>
      <c r="IW55" s="141"/>
      <c r="IX55" s="141"/>
      <c r="IY55" s="141"/>
      <c r="IZ55" s="141"/>
      <c r="JA55" s="141"/>
      <c r="JB55" s="141"/>
      <c r="JC55" s="141"/>
      <c r="JD55" s="141"/>
      <c r="JE55" s="141"/>
      <c r="JF55" s="141"/>
      <c r="JG55" s="141"/>
      <c r="JH55" s="141"/>
      <c r="JI55" s="141"/>
      <c r="JJ55" s="141"/>
      <c r="JK55" s="141"/>
      <c r="JL55" s="141"/>
      <c r="JM55" s="141"/>
      <c r="JN55" s="141"/>
      <c r="JO55" s="141"/>
      <c r="JP55" s="141"/>
      <c r="JQ55" s="141"/>
      <c r="JR55" s="141"/>
      <c r="JS55" s="141"/>
      <c r="JT55" s="141"/>
      <c r="JU55" s="141"/>
      <c r="JV55" s="141"/>
      <c r="JW55" s="141"/>
      <c r="JX55" s="141"/>
      <c r="JY55" s="141"/>
      <c r="JZ55" s="141"/>
      <c r="KA55" s="141"/>
      <c r="KB55" s="141"/>
      <c r="KC55" s="141"/>
      <c r="KD55" s="141"/>
      <c r="KE55" s="141"/>
      <c r="KF55" s="141"/>
      <c r="KG55" s="141"/>
      <c r="KH55" s="141"/>
      <c r="KI55" s="141"/>
      <c r="KJ55" s="141"/>
      <c r="KK55" s="141"/>
      <c r="KL55" s="141"/>
      <c r="KM55" s="141"/>
      <c r="KN55" s="141"/>
      <c r="KO55" s="141"/>
      <c r="KP55" s="141"/>
      <c r="KQ55" s="141"/>
      <c r="KR55" s="141"/>
      <c r="KS55" s="141"/>
      <c r="KT55" s="141"/>
      <c r="KU55" s="141"/>
      <c r="KV55" s="141"/>
      <c r="KW55" s="141"/>
      <c r="KX55" s="141"/>
      <c r="KY55" s="141"/>
      <c r="KZ55" s="141"/>
      <c r="LA55" s="141"/>
      <c r="LB55" s="141"/>
      <c r="LC55" s="141"/>
      <c r="LD55" s="141"/>
      <c r="LE55" s="141"/>
      <c r="LF55" s="141"/>
      <c r="LG55" s="141"/>
      <c r="LH55" s="141"/>
      <c r="LI55" s="141"/>
      <c r="LJ55" s="141"/>
      <c r="LK55" s="141"/>
      <c r="LL55" s="141"/>
      <c r="LM55" s="141"/>
      <c r="LN55" s="141"/>
      <c r="LO55" s="141"/>
      <c r="LP55" s="141"/>
      <c r="LQ55" s="141"/>
      <c r="LR55" s="141"/>
      <c r="LS55" s="141"/>
      <c r="LT55" s="141"/>
      <c r="LU55" s="141"/>
      <c r="LV55" s="141"/>
      <c r="LW55" s="141"/>
      <c r="LX55" s="141"/>
      <c r="LY55" s="141"/>
      <c r="LZ55" s="141"/>
      <c r="MA55" s="141"/>
      <c r="MB55" s="141"/>
      <c r="MC55" s="141"/>
      <c r="MD55" s="141"/>
      <c r="ME55" s="141"/>
      <c r="MF55" s="141"/>
      <c r="MG55" s="141"/>
      <c r="MH55" s="141"/>
      <c r="MI55" s="141"/>
      <c r="MJ55" s="141"/>
      <c r="MK55" s="141"/>
      <c r="ML55" s="141"/>
      <c r="MM55" s="141"/>
      <c r="MN55" s="141"/>
      <c r="MO55" s="141"/>
      <c r="MP55" s="141"/>
      <c r="MQ55" s="141"/>
      <c r="MR55" s="141"/>
      <c r="MS55" s="141"/>
      <c r="MT55" s="141"/>
      <c r="MU55" s="141"/>
      <c r="MV55" s="141"/>
      <c r="MW55" s="141"/>
      <c r="MX55" s="141"/>
      <c r="MY55" s="141"/>
      <c r="MZ55" s="141"/>
      <c r="NA55" s="141"/>
      <c r="NB55" s="141"/>
      <c r="NC55" s="141"/>
      <c r="ND55" s="141"/>
      <c r="NE55" s="141"/>
      <c r="NF55" s="141"/>
      <c r="NG55" s="141"/>
      <c r="NH55" s="141"/>
      <c r="NI55" s="141"/>
      <c r="NJ55" s="141"/>
      <c r="NK55" s="141"/>
      <c r="NL55" s="141"/>
      <c r="NM55" s="141"/>
      <c r="NN55" s="141"/>
      <c r="NO55" s="141"/>
      <c r="NP55" s="141"/>
      <c r="NQ55" s="141"/>
      <c r="NR55" s="141"/>
      <c r="NS55" s="141"/>
      <c r="NT55" s="141"/>
      <c r="NU55" s="141"/>
      <c r="NV55" s="141"/>
      <c r="NW55" s="141"/>
      <c r="NX55" s="141"/>
      <c r="NY55" s="141"/>
      <c r="NZ55" s="141"/>
      <c r="OA55" s="141"/>
      <c r="OB55" s="141"/>
      <c r="OC55" s="141"/>
      <c r="OD55" s="141"/>
      <c r="OE55" s="141"/>
      <c r="OF55" s="141"/>
      <c r="OG55" s="141"/>
      <c r="OH55" s="141"/>
      <c r="OI55" s="141"/>
      <c r="OJ55" s="141"/>
      <c r="OK55" s="141"/>
      <c r="OL55" s="141"/>
      <c r="OM55" s="141"/>
      <c r="ON55" s="141"/>
      <c r="OO55" s="141"/>
      <c r="OP55" s="141"/>
      <c r="OQ55" s="141"/>
      <c r="OR55" s="141"/>
      <c r="OS55" s="141"/>
      <c r="OT55" s="141"/>
      <c r="OU55" s="141"/>
      <c r="OV55" s="141"/>
      <c r="OW55" s="141"/>
      <c r="OX55" s="141"/>
      <c r="OY55" s="141"/>
      <c r="OZ55" s="141"/>
      <c r="PA55" s="141"/>
      <c r="PB55" s="141"/>
      <c r="PC55" s="141"/>
      <c r="PD55" s="141"/>
      <c r="PE55" s="141"/>
      <c r="PF55" s="141"/>
      <c r="PG55" s="141"/>
      <c r="PH55" s="141"/>
      <c r="PI55" s="141"/>
      <c r="PJ55" s="141"/>
      <c r="PK55" s="141"/>
      <c r="PL55" s="141"/>
      <c r="PM55" s="141"/>
      <c r="PN55" s="141"/>
      <c r="PO55" s="141"/>
      <c r="PP55" s="141"/>
      <c r="PQ55" s="141"/>
      <c r="PR55" s="141"/>
      <c r="PS55" s="141"/>
      <c r="PT55" s="141"/>
      <c r="PU55" s="141"/>
      <c r="PV55" s="141"/>
      <c r="PW55" s="141"/>
      <c r="PX55" s="141"/>
      <c r="PY55" s="141"/>
      <c r="PZ55" s="141"/>
      <c r="QA55" s="141"/>
      <c r="QB55" s="141"/>
      <c r="QC55" s="141"/>
      <c r="QD55" s="141"/>
      <c r="QE55" s="141"/>
      <c r="QF55" s="141"/>
      <c r="QG55" s="141"/>
      <c r="QH55" s="141"/>
      <c r="QI55" s="141"/>
      <c r="QJ55" s="141"/>
      <c r="QK55" s="141"/>
      <c r="QL55" s="141"/>
      <c r="QM55" s="141"/>
      <c r="QN55" s="141"/>
      <c r="QO55" s="141"/>
      <c r="QP55" s="141"/>
      <c r="QQ55" s="141"/>
      <c r="QR55" s="141"/>
      <c r="QS55" s="141"/>
      <c r="QT55" s="141"/>
      <c r="QU55" s="141"/>
      <c r="QV55" s="141"/>
      <c r="QW55" s="141"/>
      <c r="QX55" s="141"/>
      <c r="QY55" s="141"/>
      <c r="QZ55" s="141"/>
      <c r="RA55" s="141"/>
      <c r="RB55" s="141"/>
      <c r="RC55" s="141"/>
      <c r="RD55" s="141"/>
      <c r="RE55" s="141"/>
      <c r="RF55" s="141"/>
      <c r="RG55" s="141"/>
      <c r="RH55" s="141"/>
      <c r="RI55" s="141"/>
      <c r="RJ55" s="141"/>
      <c r="RK55" s="141"/>
      <c r="RL55" s="141"/>
      <c r="RM55" s="141"/>
      <c r="RN55" s="141"/>
      <c r="RO55" s="141"/>
      <c r="RP55" s="141"/>
      <c r="RQ55" s="141"/>
      <c r="RR55" s="141"/>
      <c r="RS55" s="141"/>
      <c r="RT55" s="141"/>
      <c r="RU55" s="141"/>
      <c r="RV55" s="141"/>
      <c r="RW55" s="141"/>
      <c r="RX55" s="141"/>
      <c r="RY55" s="141"/>
      <c r="RZ55" s="141"/>
      <c r="SA55" s="141"/>
      <c r="SB55" s="141"/>
      <c r="SC55" s="141"/>
      <c r="SD55" s="141"/>
      <c r="SE55" s="141"/>
      <c r="SF55" s="141"/>
      <c r="SG55" s="141"/>
      <c r="SH55" s="141"/>
      <c r="SI55" s="141"/>
      <c r="SJ55" s="141"/>
      <c r="SK55" s="141"/>
      <c r="SL55" s="141"/>
      <c r="SM55" s="141"/>
      <c r="SN55" s="141"/>
      <c r="SO55" s="141"/>
      <c r="SP55" s="141"/>
      <c r="SQ55" s="141"/>
      <c r="SR55" s="141"/>
      <c r="SS55" s="141"/>
      <c r="ST55" s="141"/>
      <c r="SU55" s="141"/>
      <c r="SV55" s="141"/>
      <c r="SW55" s="141"/>
      <c r="SX55" s="141"/>
      <c r="SY55" s="141"/>
      <c r="SZ55" s="141"/>
      <c r="TA55" s="141"/>
      <c r="TB55" s="141"/>
      <c r="TC55" s="141"/>
      <c r="TD55" s="141"/>
      <c r="TE55" s="141"/>
      <c r="TF55" s="141"/>
      <c r="TG55" s="141"/>
      <c r="TH55" s="141"/>
      <c r="TI55" s="141"/>
      <c r="TJ55" s="141"/>
      <c r="TK55" s="141"/>
      <c r="TL55" s="141"/>
      <c r="TM55" s="141"/>
      <c r="TN55" s="141"/>
      <c r="TO55" s="141"/>
      <c r="TP55" s="141"/>
      <c r="TQ55" s="141"/>
      <c r="TR55" s="141"/>
      <c r="TS55" s="141"/>
      <c r="TT55" s="141"/>
      <c r="TU55" s="141"/>
      <c r="TV55" s="141"/>
      <c r="TW55" s="141"/>
      <c r="TX55" s="141"/>
      <c r="TY55" s="141"/>
      <c r="TZ55" s="141"/>
      <c r="UA55" s="141"/>
      <c r="UB55" s="141"/>
      <c r="UC55" s="141"/>
      <c r="UD55" s="141"/>
      <c r="UE55" s="141"/>
      <c r="UF55" s="141"/>
      <c r="UG55" s="141"/>
      <c r="UH55" s="141"/>
      <c r="UI55" s="141"/>
      <c r="UJ55" s="141"/>
      <c r="UK55" s="141"/>
      <c r="UL55" s="141"/>
      <c r="UM55" s="141"/>
      <c r="UN55" s="141"/>
      <c r="UO55" s="141"/>
      <c r="UP55" s="141"/>
      <c r="UQ55" s="141"/>
      <c r="UR55" s="141"/>
      <c r="US55" s="141"/>
      <c r="UT55" s="141"/>
      <c r="UU55" s="141"/>
      <c r="UV55" s="141"/>
      <c r="UW55" s="141"/>
      <c r="UX55" s="141"/>
      <c r="UY55" s="141"/>
      <c r="UZ55" s="141"/>
      <c r="VA55" s="141"/>
      <c r="VB55" s="141"/>
      <c r="VC55" s="141"/>
      <c r="VD55" s="141"/>
      <c r="VE55" s="141"/>
      <c r="VF55" s="141"/>
      <c r="VG55" s="141"/>
      <c r="VH55" s="141"/>
      <c r="VI55" s="141"/>
      <c r="VJ55" s="141"/>
      <c r="VK55" s="141"/>
      <c r="VL55" s="141"/>
      <c r="VM55" s="141"/>
      <c r="VN55" s="141"/>
      <c r="VO55" s="141"/>
      <c r="VP55" s="141"/>
      <c r="VQ55" s="141"/>
      <c r="VR55" s="141"/>
      <c r="VS55" s="141"/>
      <c r="VT55" s="141"/>
      <c r="VU55" s="141"/>
      <c r="VV55" s="141"/>
      <c r="VW55" s="141"/>
      <c r="VX55" s="141"/>
      <c r="VY55" s="141"/>
      <c r="VZ55" s="141"/>
      <c r="WA55" s="141"/>
      <c r="WB55" s="141"/>
      <c r="WC55" s="141"/>
      <c r="WD55" s="141"/>
      <c r="WE55" s="141"/>
      <c r="WF55" s="141"/>
      <c r="WG55" s="141"/>
      <c r="WH55" s="141"/>
      <c r="WI55" s="141"/>
      <c r="WJ55" s="141"/>
      <c r="WK55" s="141"/>
      <c r="WL55" s="141"/>
      <c r="WM55" s="141"/>
      <c r="WN55" s="141"/>
      <c r="WO55" s="141"/>
      <c r="WP55" s="141"/>
      <c r="WQ55" s="141"/>
      <c r="WR55" s="141"/>
      <c r="WS55" s="141"/>
      <c r="WT55" s="141"/>
      <c r="WU55" s="141"/>
      <c r="WV55" s="141"/>
      <c r="WW55" s="141"/>
      <c r="WX55" s="141"/>
      <c r="WY55" s="141"/>
      <c r="WZ55" s="141"/>
      <c r="XA55" s="141"/>
      <c r="XB55" s="141"/>
      <c r="XC55" s="141"/>
      <c r="XD55" s="141"/>
      <c r="XE55" s="141"/>
      <c r="XF55" s="141"/>
      <c r="XG55" s="141"/>
      <c r="XH55" s="141"/>
      <c r="XI55" s="141"/>
      <c r="XJ55" s="141"/>
      <c r="XK55" s="141"/>
      <c r="XL55" s="141"/>
      <c r="XM55" s="141"/>
      <c r="XN55" s="141"/>
      <c r="XO55" s="141"/>
      <c r="XP55" s="141"/>
      <c r="XQ55" s="141"/>
      <c r="XR55" s="141"/>
      <c r="XS55" s="141"/>
      <c r="XT55" s="141"/>
      <c r="XU55" s="141"/>
      <c r="XV55" s="141"/>
      <c r="XW55" s="141"/>
      <c r="XX55" s="141"/>
      <c r="XY55" s="141"/>
      <c r="XZ55" s="141"/>
      <c r="YA55" s="141"/>
      <c r="YB55" s="141"/>
      <c r="YC55" s="141"/>
      <c r="YD55" s="141"/>
      <c r="YE55" s="141"/>
      <c r="YF55" s="141"/>
      <c r="YG55" s="141"/>
      <c r="YH55" s="141"/>
      <c r="YI55" s="141"/>
      <c r="YJ55" s="141"/>
      <c r="YK55" s="141"/>
      <c r="YL55" s="141"/>
      <c r="YM55" s="141"/>
      <c r="YN55" s="141"/>
      <c r="YO55" s="141"/>
      <c r="YP55" s="141"/>
      <c r="YQ55" s="141"/>
      <c r="YR55" s="141"/>
      <c r="YS55" s="141"/>
      <c r="YT55" s="141"/>
      <c r="YU55" s="141"/>
      <c r="YV55" s="141"/>
      <c r="YW55" s="141"/>
      <c r="YX55" s="141"/>
      <c r="YY55" s="141"/>
      <c r="YZ55" s="141"/>
      <c r="ZA55" s="141"/>
      <c r="ZB55" s="141"/>
      <c r="ZC55" s="141"/>
      <c r="ZD55" s="141"/>
      <c r="ZE55" s="141"/>
      <c r="ZF55" s="141"/>
      <c r="ZG55" s="141"/>
      <c r="ZH55" s="141"/>
      <c r="ZI55" s="141"/>
      <c r="ZJ55" s="141"/>
      <c r="ZK55" s="141"/>
      <c r="ZL55" s="141"/>
      <c r="ZM55" s="141"/>
      <c r="ZN55" s="141"/>
      <c r="ZO55" s="141"/>
      <c r="ZP55" s="141"/>
      <c r="ZQ55" s="141"/>
      <c r="ZR55" s="141"/>
      <c r="ZS55" s="141"/>
      <c r="ZT55" s="141"/>
      <c r="ZU55" s="141"/>
      <c r="ZV55" s="141"/>
      <c r="ZW55" s="141"/>
      <c r="ZX55" s="141"/>
      <c r="ZY55" s="141"/>
      <c r="ZZ55" s="141"/>
      <c r="AAA55" s="141"/>
      <c r="AAB55" s="141"/>
      <c r="AAC55" s="141"/>
      <c r="AAD55" s="141"/>
      <c r="AAE55" s="141"/>
      <c r="AAF55" s="141"/>
      <c r="AAG55" s="141"/>
      <c r="AAH55" s="141"/>
      <c r="AAI55" s="141"/>
      <c r="AAJ55" s="141"/>
      <c r="AAK55" s="141"/>
      <c r="AAL55" s="141"/>
      <c r="AAM55" s="141"/>
      <c r="AAN55" s="141"/>
      <c r="AAO55" s="141"/>
      <c r="AAP55" s="141"/>
      <c r="AAQ55" s="141"/>
      <c r="AAR55" s="141"/>
      <c r="AAS55" s="141"/>
      <c r="AAT55" s="141"/>
      <c r="AAU55" s="141"/>
      <c r="AAV55" s="141"/>
      <c r="AAW55" s="141"/>
      <c r="AAX55" s="141"/>
      <c r="AAY55" s="141"/>
      <c r="AAZ55" s="141"/>
      <c r="ABA55" s="141"/>
      <c r="ABB55" s="141"/>
      <c r="ABC55" s="141"/>
      <c r="ABD55" s="141"/>
      <c r="ABE55" s="141"/>
      <c r="ABF55" s="141"/>
      <c r="ABG55" s="141"/>
      <c r="ABH55" s="141"/>
      <c r="ABI55" s="141"/>
      <c r="ABJ55" s="141"/>
      <c r="ABK55" s="141"/>
      <c r="ABL55" s="141"/>
      <c r="ABM55" s="141"/>
      <c r="ABN55" s="141"/>
      <c r="ABO55" s="141"/>
      <c r="ABP55" s="141"/>
      <c r="ABQ55" s="141"/>
      <c r="ABR55" s="141"/>
      <c r="ABS55" s="141"/>
      <c r="ABT55" s="141"/>
      <c r="ABU55" s="141"/>
      <c r="ABV55" s="141"/>
      <c r="ABW55" s="141"/>
      <c r="ABX55" s="141"/>
      <c r="ABY55" s="141"/>
      <c r="ABZ55" s="141"/>
      <c r="ACA55" s="141"/>
      <c r="ACB55" s="141"/>
      <c r="ACC55" s="141"/>
      <c r="ACD55" s="141"/>
      <c r="ACE55" s="141"/>
      <c r="ACF55" s="141"/>
      <c r="ACG55" s="141"/>
      <c r="ACH55" s="141"/>
      <c r="ACI55" s="141"/>
      <c r="ACJ55" s="141"/>
      <c r="ACK55" s="141"/>
      <c r="ACL55" s="141"/>
      <c r="ACM55" s="141"/>
      <c r="ACN55" s="141"/>
      <c r="ACO55" s="141"/>
      <c r="ACP55" s="141"/>
      <c r="ACQ55" s="141"/>
      <c r="ACR55" s="141"/>
      <c r="ACS55" s="141"/>
      <c r="ACT55" s="141"/>
      <c r="ACU55" s="141"/>
      <c r="ACV55" s="141"/>
      <c r="ACW55" s="141"/>
      <c r="ACX55" s="141"/>
      <c r="ACY55" s="141"/>
      <c r="ACZ55" s="141"/>
      <c r="ADA55" s="141"/>
      <c r="ADB55" s="141"/>
      <c r="ADC55" s="141"/>
      <c r="ADD55" s="141"/>
      <c r="ADE55" s="141"/>
      <c r="ADF55" s="141"/>
      <c r="ADG55" s="141"/>
      <c r="ADH55" s="141"/>
      <c r="ADI55" s="141"/>
      <c r="ADJ55" s="141"/>
      <c r="ADK55" s="141"/>
      <c r="ADL55" s="141"/>
      <c r="ADM55" s="141"/>
      <c r="ADN55" s="141"/>
      <c r="ADO55" s="141"/>
      <c r="ADP55" s="141"/>
      <c r="ADQ55" s="141"/>
      <c r="ADR55" s="141"/>
      <c r="ADS55" s="141"/>
      <c r="ADT55" s="141"/>
      <c r="ADU55" s="141"/>
      <c r="ADV55" s="141"/>
      <c r="ADW55" s="141"/>
      <c r="ADX55" s="141"/>
      <c r="ADY55" s="141"/>
      <c r="ADZ55" s="141"/>
      <c r="AEA55" s="141"/>
      <c r="AEB55" s="141"/>
      <c r="AEC55" s="141"/>
      <c r="AED55" s="141"/>
      <c r="AEE55" s="141"/>
      <c r="AEF55" s="141"/>
      <c r="AEG55" s="141"/>
      <c r="AEH55" s="141"/>
      <c r="AEI55" s="141"/>
      <c r="AEJ55" s="141"/>
      <c r="AEK55" s="141"/>
      <c r="AEL55" s="141"/>
      <c r="AEM55" s="141"/>
      <c r="AEN55" s="141"/>
      <c r="AEO55" s="141"/>
      <c r="AEP55" s="141"/>
      <c r="AEQ55" s="141"/>
      <c r="AER55" s="141"/>
      <c r="AES55" s="141"/>
      <c r="AET55" s="141"/>
      <c r="AEU55" s="141"/>
      <c r="AEV55" s="141"/>
      <c r="AEW55" s="141"/>
      <c r="AEX55" s="141"/>
      <c r="AEY55" s="141"/>
      <c r="AEZ55" s="141"/>
      <c r="AFA55" s="141"/>
      <c r="AFB55" s="141"/>
      <c r="AFC55" s="141"/>
      <c r="AFD55" s="141"/>
      <c r="AFE55" s="141"/>
      <c r="AFF55" s="141"/>
      <c r="AFG55" s="141"/>
      <c r="AFH55" s="141"/>
      <c r="AFI55" s="141"/>
      <c r="AFJ55" s="141"/>
      <c r="AFK55" s="141"/>
      <c r="AFL55" s="141"/>
      <c r="AFM55" s="141"/>
      <c r="AFN55" s="141"/>
      <c r="AFO55" s="141"/>
      <c r="AFP55" s="141"/>
      <c r="AFQ55" s="141"/>
      <c r="AFR55" s="141"/>
      <c r="AFS55" s="141"/>
      <c r="AFT55" s="141"/>
      <c r="AFU55" s="141"/>
      <c r="AFV55" s="141"/>
      <c r="AFW55" s="141"/>
      <c r="AFX55" s="141"/>
      <c r="AFY55" s="141"/>
      <c r="AFZ55" s="141"/>
      <c r="AGA55" s="141"/>
      <c r="AGB55" s="141"/>
      <c r="AGC55" s="141"/>
      <c r="AGD55" s="141"/>
      <c r="AGE55" s="141"/>
      <c r="AGF55" s="141"/>
      <c r="AGG55" s="141"/>
      <c r="AGH55" s="141"/>
      <c r="AGI55" s="141"/>
      <c r="AGJ55" s="141"/>
      <c r="AGK55" s="141"/>
      <c r="AGL55" s="141"/>
      <c r="AGM55" s="141"/>
      <c r="AGN55" s="141"/>
      <c r="AGO55" s="141"/>
      <c r="AGP55" s="141"/>
      <c r="AGQ55" s="141"/>
      <c r="AGR55" s="141"/>
      <c r="AGS55" s="141"/>
      <c r="AGT55" s="141"/>
      <c r="AGU55" s="141"/>
      <c r="AGV55" s="141"/>
      <c r="AGW55" s="141"/>
      <c r="AGX55" s="141"/>
      <c r="AGY55" s="141"/>
      <c r="AGZ55" s="141"/>
      <c r="AHA55" s="141"/>
      <c r="AHB55" s="141"/>
      <c r="AHC55" s="141"/>
      <c r="AHD55" s="141"/>
      <c r="AHE55" s="141"/>
      <c r="AHF55" s="141"/>
      <c r="AHG55" s="141"/>
      <c r="AHH55" s="141"/>
      <c r="AHI55" s="141"/>
      <c r="AHJ55" s="141"/>
      <c r="AHK55" s="141"/>
      <c r="AHL55" s="141"/>
      <c r="AHM55" s="141"/>
      <c r="AHN55" s="141"/>
      <c r="AHO55" s="141"/>
      <c r="AHP55" s="141"/>
      <c r="AHQ55" s="141"/>
      <c r="AHR55" s="141"/>
      <c r="AHS55" s="141"/>
      <c r="AHT55" s="141"/>
      <c r="AHU55" s="141"/>
      <c r="AHV55" s="141"/>
      <c r="AHW55" s="141"/>
      <c r="AHX55" s="141"/>
      <c r="AHY55" s="141"/>
      <c r="AHZ55" s="141"/>
      <c r="AIA55" s="141"/>
      <c r="AIB55" s="141"/>
      <c r="AIC55" s="141"/>
      <c r="AID55" s="141"/>
      <c r="AIE55" s="141"/>
      <c r="AIF55" s="141"/>
      <c r="AIG55" s="141"/>
      <c r="AIH55" s="141"/>
      <c r="AII55" s="141"/>
      <c r="AIJ55" s="141"/>
      <c r="AIK55" s="141"/>
      <c r="AIL55" s="141"/>
      <c r="AIM55" s="141"/>
      <c r="AIN55" s="141"/>
      <c r="AIO55" s="141"/>
      <c r="AIP55" s="141"/>
      <c r="AIQ55" s="141"/>
      <c r="AIR55" s="141"/>
      <c r="AIS55" s="141"/>
      <c r="AIT55" s="141"/>
      <c r="AIU55" s="141"/>
      <c r="AIV55" s="141"/>
      <c r="AIW55" s="141"/>
      <c r="AIX55" s="141"/>
      <c r="AIY55" s="141"/>
      <c r="AIZ55" s="141"/>
      <c r="AJA55" s="141"/>
      <c r="AJB55" s="141"/>
      <c r="AJC55" s="141"/>
      <c r="AJD55" s="141"/>
      <c r="AJE55" s="141"/>
      <c r="AJF55" s="141"/>
      <c r="AJG55" s="141"/>
      <c r="AJH55" s="141"/>
      <c r="AJI55" s="141"/>
    </row>
    <row r="56" spans="1:945" s="148" customFormat="1" ht="14.25" x14ac:dyDescent="0.25">
      <c r="A56" s="149" t="s">
        <v>72</v>
      </c>
      <c r="B56" s="149">
        <v>88310</v>
      </c>
      <c r="C56" s="149"/>
      <c r="D56" s="154" t="s">
        <v>74</v>
      </c>
      <c r="E56" s="149" t="s">
        <v>75</v>
      </c>
      <c r="F56" s="169">
        <v>0.27500000000000002</v>
      </c>
      <c r="G56" s="156">
        <v>36.18</v>
      </c>
      <c r="H56" s="169"/>
      <c r="I56" s="156"/>
      <c r="J56" s="156">
        <f>ROUND(F56*G56,2)</f>
        <v>9.9499999999999993</v>
      </c>
      <c r="K56" s="156"/>
      <c r="L56" s="157"/>
      <c r="M56" s="157"/>
      <c r="N56" s="157"/>
      <c r="O56" s="157"/>
      <c r="P56" s="157"/>
      <c r="R56" s="71">
        <f>(I56+J56)*H55*(1+$O$5)</f>
        <v>1245.5124273251233</v>
      </c>
      <c r="S56" s="71"/>
      <c r="T56" s="71"/>
    </row>
    <row r="57" spans="1:945" s="148" customFormat="1" ht="14.25" x14ac:dyDescent="0.25">
      <c r="A57" s="149" t="s">
        <v>72</v>
      </c>
      <c r="B57" s="149">
        <v>88316</v>
      </c>
      <c r="C57" s="149"/>
      <c r="D57" s="154" t="s">
        <v>78</v>
      </c>
      <c r="E57" s="149" t="s">
        <v>75</v>
      </c>
      <c r="F57" s="169">
        <v>0.115</v>
      </c>
      <c r="G57" s="156">
        <v>26.8</v>
      </c>
      <c r="H57" s="169"/>
      <c r="I57" s="156"/>
      <c r="J57" s="156">
        <f>ROUND(F57*G57,2)</f>
        <v>3.08</v>
      </c>
      <c r="K57" s="156"/>
      <c r="L57" s="157"/>
      <c r="M57" s="157"/>
      <c r="N57" s="157"/>
      <c r="O57" s="157"/>
      <c r="P57" s="157"/>
      <c r="R57" s="71">
        <f>(I57+J57)*H55*(1+$O$5)</f>
        <v>385.54555539310354</v>
      </c>
      <c r="S57" s="71"/>
      <c r="T57" s="71"/>
    </row>
    <row r="58" spans="1:945" s="148" customFormat="1" ht="14.25" x14ac:dyDescent="0.25">
      <c r="A58" s="149" t="s">
        <v>72</v>
      </c>
      <c r="B58" s="149">
        <v>7348</v>
      </c>
      <c r="C58" s="149"/>
      <c r="D58" s="154" t="s">
        <v>114</v>
      </c>
      <c r="E58" s="149" t="s">
        <v>84</v>
      </c>
      <c r="F58" s="169">
        <v>0.42699999999999999</v>
      </c>
      <c r="G58" s="156">
        <v>18.190000000000001</v>
      </c>
      <c r="H58" s="169"/>
      <c r="I58" s="156">
        <f>ROUND(F58*G58,2)</f>
        <v>7.77</v>
      </c>
      <c r="J58" s="156"/>
      <c r="K58" s="156"/>
      <c r="L58" s="157"/>
      <c r="M58" s="157"/>
      <c r="N58" s="157"/>
      <c r="O58" s="157"/>
      <c r="P58" s="157"/>
      <c r="R58" s="71">
        <f>(I58+J58)*H55*(1+$O$5)</f>
        <v>972.62628746896576</v>
      </c>
      <c r="S58" s="71"/>
      <c r="T58" s="71"/>
    </row>
    <row r="59" spans="1:945" s="2" customFormat="1" x14ac:dyDescent="0.25">
      <c r="A59" s="149" t="s">
        <v>72</v>
      </c>
      <c r="B59" s="149">
        <v>12815</v>
      </c>
      <c r="C59" s="149"/>
      <c r="D59" s="154" t="s">
        <v>136</v>
      </c>
      <c r="E59" s="149" t="s">
        <v>174</v>
      </c>
      <c r="F59" s="169">
        <v>0.01</v>
      </c>
      <c r="G59" s="156">
        <v>8.25</v>
      </c>
      <c r="H59" s="169"/>
      <c r="I59" s="156">
        <f>ROUND(F59*G59,2)</f>
        <v>0.08</v>
      </c>
      <c r="J59" s="156"/>
      <c r="K59" s="156"/>
      <c r="L59" s="157"/>
      <c r="M59" s="157"/>
      <c r="N59" s="157"/>
      <c r="O59" s="157"/>
      <c r="P59" s="157"/>
      <c r="Q59" s="148"/>
      <c r="R59" s="71">
        <f>(I59+J59)*H55*(1+$O$5)</f>
        <v>10.014170269950741</v>
      </c>
      <c r="S59" s="71"/>
      <c r="T59" s="71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8"/>
      <c r="BP59" s="148"/>
      <c r="BQ59" s="148"/>
      <c r="BR59" s="148"/>
      <c r="BS59" s="148"/>
      <c r="BT59" s="148"/>
      <c r="BU59" s="148"/>
      <c r="BV59" s="148"/>
      <c r="BW59" s="148"/>
      <c r="BX59" s="148"/>
      <c r="BY59" s="148"/>
      <c r="BZ59" s="148"/>
      <c r="CA59" s="148"/>
      <c r="CB59" s="148"/>
      <c r="CC59" s="148"/>
      <c r="CD59" s="148"/>
      <c r="CE59" s="148"/>
      <c r="CF59" s="148"/>
      <c r="CG59" s="148"/>
      <c r="CH59" s="148"/>
      <c r="CI59" s="148"/>
      <c r="CJ59" s="148"/>
      <c r="CK59" s="148"/>
      <c r="CL59" s="148"/>
      <c r="CM59" s="148"/>
      <c r="CN59" s="148"/>
      <c r="CO59" s="148"/>
      <c r="CP59" s="148"/>
      <c r="CQ59" s="148"/>
      <c r="CR59" s="148"/>
      <c r="CS59" s="148"/>
      <c r="CT59" s="148"/>
      <c r="CU59" s="148"/>
      <c r="CV59" s="148"/>
      <c r="CW59" s="148"/>
      <c r="CX59" s="148"/>
      <c r="CY59" s="148"/>
      <c r="CZ59" s="148"/>
      <c r="DA59" s="148"/>
      <c r="DB59" s="148"/>
      <c r="DC59" s="148"/>
      <c r="DD59" s="148"/>
      <c r="DE59" s="148"/>
      <c r="DF59" s="148"/>
      <c r="DG59" s="148"/>
      <c r="DH59" s="148"/>
      <c r="DI59" s="148"/>
      <c r="DJ59" s="148"/>
      <c r="DK59" s="148"/>
      <c r="DL59" s="148"/>
      <c r="DM59" s="148"/>
      <c r="DN59" s="148"/>
      <c r="DO59" s="148"/>
      <c r="DP59" s="148"/>
      <c r="DQ59" s="148"/>
      <c r="DR59" s="148"/>
      <c r="DS59" s="148"/>
      <c r="DT59" s="148"/>
      <c r="DU59" s="148"/>
      <c r="DV59" s="148"/>
      <c r="DW59" s="148"/>
      <c r="DX59" s="148"/>
      <c r="DY59" s="148"/>
      <c r="DZ59" s="148"/>
      <c r="EA59" s="148"/>
      <c r="EB59" s="148"/>
      <c r="EC59" s="148"/>
      <c r="ED59" s="148"/>
      <c r="EE59" s="148"/>
      <c r="EF59" s="148"/>
      <c r="EG59" s="148"/>
      <c r="EH59" s="148"/>
      <c r="EI59" s="148"/>
      <c r="EJ59" s="148"/>
      <c r="EK59" s="148"/>
      <c r="EL59" s="148"/>
      <c r="EM59" s="148"/>
      <c r="EN59" s="148"/>
      <c r="EO59" s="148"/>
      <c r="EP59" s="148"/>
      <c r="EQ59" s="148"/>
      <c r="ER59" s="148"/>
      <c r="ES59" s="148"/>
      <c r="ET59" s="148"/>
      <c r="EU59" s="148"/>
      <c r="EV59" s="148"/>
      <c r="EW59" s="148"/>
      <c r="EX59" s="148"/>
      <c r="EY59" s="148"/>
      <c r="EZ59" s="148"/>
      <c r="FA59" s="148"/>
      <c r="FB59" s="148"/>
      <c r="FC59" s="148"/>
      <c r="FD59" s="148"/>
      <c r="FE59" s="148"/>
      <c r="FF59" s="148"/>
      <c r="FG59" s="148"/>
      <c r="FH59" s="148"/>
      <c r="FI59" s="148"/>
      <c r="FJ59" s="148"/>
      <c r="FK59" s="148"/>
      <c r="FL59" s="148"/>
      <c r="FM59" s="148"/>
      <c r="FN59" s="148"/>
      <c r="FO59" s="148"/>
      <c r="FP59" s="148"/>
      <c r="FQ59" s="148"/>
      <c r="FR59" s="148"/>
      <c r="FS59" s="148"/>
      <c r="FT59" s="148"/>
      <c r="FU59" s="148"/>
      <c r="FV59" s="148"/>
      <c r="FW59" s="148"/>
      <c r="FX59" s="148"/>
      <c r="FY59" s="148"/>
      <c r="FZ59" s="148"/>
      <c r="GA59" s="148"/>
      <c r="GB59" s="148"/>
      <c r="GC59" s="148"/>
      <c r="GD59" s="148"/>
      <c r="GE59" s="148"/>
      <c r="GF59" s="148"/>
      <c r="GG59" s="148"/>
      <c r="GH59" s="148"/>
      <c r="GI59" s="148"/>
      <c r="GJ59" s="148"/>
      <c r="GK59" s="148"/>
      <c r="GL59" s="148"/>
      <c r="GM59" s="148"/>
      <c r="GN59" s="148"/>
      <c r="GO59" s="148"/>
      <c r="GP59" s="148"/>
      <c r="GQ59" s="148"/>
      <c r="GR59" s="148"/>
      <c r="GS59" s="148"/>
      <c r="GT59" s="148"/>
      <c r="GU59" s="148"/>
      <c r="GV59" s="148"/>
      <c r="GW59" s="148"/>
      <c r="GX59" s="148"/>
      <c r="GY59" s="148"/>
      <c r="GZ59" s="148"/>
      <c r="HA59" s="148"/>
      <c r="HB59" s="148"/>
      <c r="HC59" s="148"/>
      <c r="HD59" s="148"/>
      <c r="HE59" s="148"/>
      <c r="HF59" s="148"/>
      <c r="HG59" s="148"/>
      <c r="HH59" s="148"/>
      <c r="HI59" s="148"/>
      <c r="HJ59" s="148"/>
      <c r="HK59" s="148"/>
      <c r="HL59" s="148"/>
      <c r="HM59" s="148"/>
      <c r="HN59" s="148"/>
      <c r="HO59" s="148"/>
      <c r="HP59" s="148"/>
      <c r="HQ59" s="148"/>
      <c r="HR59" s="148"/>
      <c r="HS59" s="148"/>
      <c r="HT59" s="148"/>
      <c r="HU59" s="148"/>
      <c r="HV59" s="148"/>
      <c r="HW59" s="148"/>
      <c r="HX59" s="148"/>
      <c r="HY59" s="148"/>
      <c r="HZ59" s="148"/>
      <c r="IA59" s="148"/>
      <c r="IB59" s="148"/>
      <c r="IC59" s="148"/>
      <c r="ID59" s="148"/>
      <c r="IE59" s="148"/>
      <c r="IF59" s="148"/>
      <c r="IG59" s="148"/>
      <c r="IH59" s="148"/>
      <c r="II59" s="148"/>
      <c r="IJ59" s="148"/>
      <c r="IK59" s="148"/>
      <c r="IL59" s="148"/>
      <c r="IM59" s="148"/>
      <c r="IN59" s="148"/>
      <c r="IO59" s="148"/>
      <c r="IP59" s="148"/>
      <c r="IQ59" s="148"/>
      <c r="IR59" s="148"/>
      <c r="IS59" s="148"/>
      <c r="IT59" s="148"/>
      <c r="IU59" s="148"/>
      <c r="IV59" s="148"/>
      <c r="IW59" s="148"/>
      <c r="IX59" s="148"/>
      <c r="IY59" s="148"/>
      <c r="IZ59" s="148"/>
      <c r="JA59" s="148"/>
      <c r="JB59" s="148"/>
      <c r="JC59" s="148"/>
      <c r="JD59" s="148"/>
      <c r="JE59" s="148"/>
      <c r="JF59" s="148"/>
      <c r="JG59" s="148"/>
      <c r="JH59" s="148"/>
      <c r="JI59" s="148"/>
      <c r="JJ59" s="148"/>
      <c r="JK59" s="148"/>
      <c r="JL59" s="148"/>
      <c r="JM59" s="148"/>
      <c r="JN59" s="148"/>
      <c r="JO59" s="148"/>
      <c r="JP59" s="148"/>
      <c r="JQ59" s="148"/>
      <c r="JR59" s="148"/>
      <c r="JS59" s="148"/>
      <c r="JT59" s="148"/>
      <c r="JU59" s="148"/>
      <c r="JV59" s="148"/>
      <c r="JW59" s="148"/>
      <c r="JX59" s="148"/>
      <c r="JY59" s="148"/>
      <c r="JZ59" s="148"/>
      <c r="KA59" s="148"/>
      <c r="KB59" s="148"/>
      <c r="KC59" s="148"/>
      <c r="KD59" s="148"/>
      <c r="KE59" s="148"/>
      <c r="KF59" s="148"/>
      <c r="KG59" s="148"/>
      <c r="KH59" s="148"/>
      <c r="KI59" s="148"/>
      <c r="KJ59" s="148"/>
      <c r="KK59" s="148"/>
      <c r="KL59" s="148"/>
      <c r="KM59" s="148"/>
      <c r="KN59" s="148"/>
      <c r="KO59" s="148"/>
      <c r="KP59" s="148"/>
      <c r="KQ59" s="148"/>
      <c r="KR59" s="148"/>
      <c r="KS59" s="148"/>
      <c r="KT59" s="148"/>
      <c r="KU59" s="148"/>
      <c r="KV59" s="148"/>
      <c r="KW59" s="148"/>
      <c r="KX59" s="148"/>
      <c r="KY59" s="148"/>
      <c r="KZ59" s="148"/>
      <c r="LA59" s="148"/>
      <c r="LB59" s="148"/>
      <c r="LC59" s="148"/>
      <c r="LD59" s="148"/>
      <c r="LE59" s="148"/>
      <c r="LF59" s="148"/>
      <c r="LG59" s="148"/>
      <c r="LH59" s="148"/>
      <c r="LI59" s="148"/>
      <c r="LJ59" s="148"/>
      <c r="LK59" s="148"/>
      <c r="LL59" s="148"/>
      <c r="LM59" s="148"/>
      <c r="LN59" s="148"/>
      <c r="LO59" s="148"/>
      <c r="LP59" s="148"/>
      <c r="LQ59" s="148"/>
      <c r="LR59" s="148"/>
      <c r="LS59" s="148"/>
      <c r="LT59" s="148"/>
      <c r="LU59" s="148"/>
      <c r="LV59" s="148"/>
      <c r="LW59" s="148"/>
      <c r="LX59" s="148"/>
      <c r="LY59" s="148"/>
      <c r="LZ59" s="148"/>
      <c r="MA59" s="148"/>
      <c r="MB59" s="148"/>
      <c r="MC59" s="148"/>
      <c r="MD59" s="148"/>
      <c r="ME59" s="148"/>
      <c r="MF59" s="148"/>
      <c r="MG59" s="148"/>
      <c r="MH59" s="148"/>
      <c r="MI59" s="148"/>
      <c r="MJ59" s="148"/>
      <c r="MK59" s="148"/>
      <c r="ML59" s="148"/>
      <c r="MM59" s="148"/>
      <c r="MN59" s="148"/>
      <c r="MO59" s="148"/>
      <c r="MP59" s="148"/>
      <c r="MQ59" s="148"/>
      <c r="MR59" s="148"/>
      <c r="MS59" s="148"/>
      <c r="MT59" s="148"/>
      <c r="MU59" s="148"/>
      <c r="MV59" s="148"/>
      <c r="MW59" s="148"/>
      <c r="MX59" s="148"/>
      <c r="MY59" s="148"/>
      <c r="MZ59" s="148"/>
      <c r="NA59" s="148"/>
      <c r="NB59" s="148"/>
      <c r="NC59" s="148"/>
      <c r="ND59" s="148"/>
      <c r="NE59" s="148"/>
      <c r="NF59" s="148"/>
      <c r="NG59" s="148"/>
      <c r="NH59" s="148"/>
      <c r="NI59" s="148"/>
      <c r="NJ59" s="148"/>
      <c r="NK59" s="148"/>
      <c r="NL59" s="148"/>
      <c r="NM59" s="148"/>
      <c r="NN59" s="148"/>
      <c r="NO59" s="148"/>
      <c r="NP59" s="148"/>
      <c r="NQ59" s="148"/>
      <c r="NR59" s="148"/>
      <c r="NS59" s="148"/>
      <c r="NT59" s="148"/>
      <c r="NU59" s="148"/>
      <c r="NV59" s="148"/>
      <c r="NW59" s="148"/>
      <c r="NX59" s="148"/>
      <c r="NY59" s="148"/>
      <c r="NZ59" s="148"/>
      <c r="OA59" s="148"/>
      <c r="OB59" s="148"/>
      <c r="OC59" s="148"/>
      <c r="OD59" s="148"/>
      <c r="OE59" s="148"/>
      <c r="OF59" s="148"/>
      <c r="OG59" s="148"/>
      <c r="OH59" s="148"/>
      <c r="OI59" s="148"/>
      <c r="OJ59" s="148"/>
      <c r="OK59" s="148"/>
      <c r="OL59" s="148"/>
      <c r="OM59" s="148"/>
      <c r="ON59" s="148"/>
      <c r="OO59" s="148"/>
      <c r="OP59" s="148"/>
      <c r="OQ59" s="148"/>
      <c r="OR59" s="148"/>
      <c r="OS59" s="148"/>
      <c r="OT59" s="148"/>
      <c r="OU59" s="148"/>
      <c r="OV59" s="148"/>
      <c r="OW59" s="148"/>
      <c r="OX59" s="148"/>
      <c r="OY59" s="148"/>
      <c r="OZ59" s="148"/>
      <c r="PA59" s="148"/>
      <c r="PB59" s="148"/>
      <c r="PC59" s="148"/>
      <c r="PD59" s="148"/>
      <c r="PE59" s="148"/>
      <c r="PF59" s="148"/>
      <c r="PG59" s="148"/>
      <c r="PH59" s="148"/>
      <c r="PI59" s="148"/>
      <c r="PJ59" s="148"/>
      <c r="PK59" s="148"/>
      <c r="PL59" s="148"/>
      <c r="PM59" s="148"/>
      <c r="PN59" s="148"/>
      <c r="PO59" s="148"/>
      <c r="PP59" s="148"/>
      <c r="PQ59" s="148"/>
      <c r="PR59" s="148"/>
      <c r="PS59" s="148"/>
      <c r="PT59" s="148"/>
      <c r="PU59" s="148"/>
      <c r="PV59" s="148"/>
      <c r="PW59" s="148"/>
      <c r="PX59" s="148"/>
      <c r="PY59" s="148"/>
      <c r="PZ59" s="148"/>
      <c r="QA59" s="148"/>
      <c r="QB59" s="148"/>
      <c r="QC59" s="148"/>
      <c r="QD59" s="148"/>
      <c r="QE59" s="148"/>
      <c r="QF59" s="148"/>
      <c r="QG59" s="148"/>
      <c r="QH59" s="148"/>
      <c r="QI59" s="148"/>
      <c r="QJ59" s="148"/>
      <c r="QK59" s="148"/>
      <c r="QL59" s="148"/>
      <c r="QM59" s="148"/>
      <c r="QN59" s="148"/>
      <c r="QO59" s="148"/>
      <c r="QP59" s="148"/>
      <c r="QQ59" s="148"/>
      <c r="QR59" s="148"/>
      <c r="QS59" s="148"/>
      <c r="QT59" s="148"/>
      <c r="QU59" s="148"/>
      <c r="QV59" s="148"/>
      <c r="QW59" s="148"/>
      <c r="QX59" s="148"/>
      <c r="QY59" s="148"/>
      <c r="QZ59" s="148"/>
      <c r="RA59" s="148"/>
      <c r="RB59" s="148"/>
      <c r="RC59" s="148"/>
      <c r="RD59" s="148"/>
      <c r="RE59" s="148"/>
      <c r="RF59" s="148"/>
      <c r="RG59" s="148"/>
      <c r="RH59" s="148"/>
      <c r="RI59" s="148"/>
      <c r="RJ59" s="148"/>
      <c r="RK59" s="148"/>
      <c r="RL59" s="148"/>
      <c r="RM59" s="148"/>
      <c r="RN59" s="148"/>
      <c r="RO59" s="148"/>
      <c r="RP59" s="148"/>
      <c r="RQ59" s="148"/>
      <c r="RR59" s="148"/>
      <c r="RS59" s="148"/>
      <c r="RT59" s="148"/>
      <c r="RU59" s="148"/>
      <c r="RV59" s="148"/>
      <c r="RW59" s="148"/>
      <c r="RX59" s="148"/>
      <c r="RY59" s="148"/>
      <c r="RZ59" s="148"/>
      <c r="SA59" s="148"/>
      <c r="SB59" s="148"/>
      <c r="SC59" s="148"/>
      <c r="SD59" s="148"/>
      <c r="SE59" s="148"/>
      <c r="SF59" s="148"/>
      <c r="SG59" s="148"/>
      <c r="SH59" s="148"/>
      <c r="SI59" s="148"/>
      <c r="SJ59" s="148"/>
      <c r="SK59" s="148"/>
      <c r="SL59" s="148"/>
      <c r="SM59" s="148"/>
      <c r="SN59" s="148"/>
      <c r="SO59" s="148"/>
      <c r="SP59" s="148"/>
      <c r="SQ59" s="148"/>
      <c r="SR59" s="148"/>
      <c r="SS59" s="148"/>
      <c r="ST59" s="148"/>
      <c r="SU59" s="148"/>
      <c r="SV59" s="148"/>
      <c r="SW59" s="148"/>
      <c r="SX59" s="148"/>
      <c r="SY59" s="148"/>
      <c r="SZ59" s="148"/>
      <c r="TA59" s="148"/>
      <c r="TB59" s="148"/>
      <c r="TC59" s="148"/>
      <c r="TD59" s="148"/>
      <c r="TE59" s="148"/>
      <c r="TF59" s="148"/>
      <c r="TG59" s="148"/>
      <c r="TH59" s="148"/>
      <c r="TI59" s="148"/>
      <c r="TJ59" s="148"/>
      <c r="TK59" s="148"/>
      <c r="TL59" s="148"/>
      <c r="TM59" s="148"/>
      <c r="TN59" s="148"/>
      <c r="TO59" s="148"/>
      <c r="TP59" s="148"/>
      <c r="TQ59" s="148"/>
      <c r="TR59" s="148"/>
      <c r="TS59" s="148"/>
      <c r="TT59" s="148"/>
      <c r="TU59" s="148"/>
      <c r="TV59" s="148"/>
      <c r="TW59" s="148"/>
      <c r="TX59" s="148"/>
      <c r="TY59" s="148"/>
      <c r="TZ59" s="148"/>
      <c r="UA59" s="148"/>
      <c r="UB59" s="148"/>
      <c r="UC59" s="148"/>
      <c r="UD59" s="148"/>
      <c r="UE59" s="148"/>
      <c r="UF59" s="148"/>
      <c r="UG59" s="148"/>
      <c r="UH59" s="148"/>
      <c r="UI59" s="148"/>
      <c r="UJ59" s="148"/>
      <c r="UK59" s="148"/>
      <c r="UL59" s="148"/>
      <c r="UM59" s="148"/>
      <c r="UN59" s="148"/>
      <c r="UO59" s="148"/>
      <c r="UP59" s="148"/>
      <c r="UQ59" s="148"/>
      <c r="UR59" s="148"/>
      <c r="US59" s="148"/>
      <c r="UT59" s="148"/>
      <c r="UU59" s="148"/>
      <c r="UV59" s="148"/>
      <c r="UW59" s="148"/>
      <c r="UX59" s="148"/>
      <c r="UY59" s="148"/>
      <c r="UZ59" s="148"/>
      <c r="VA59" s="148"/>
      <c r="VB59" s="148"/>
      <c r="VC59" s="148"/>
      <c r="VD59" s="148"/>
      <c r="VE59" s="148"/>
      <c r="VF59" s="148"/>
      <c r="VG59" s="148"/>
      <c r="VH59" s="148"/>
      <c r="VI59" s="148"/>
      <c r="VJ59" s="148"/>
      <c r="VK59" s="148"/>
      <c r="VL59" s="148"/>
      <c r="VM59" s="148"/>
      <c r="VN59" s="148"/>
      <c r="VO59" s="148"/>
      <c r="VP59" s="148"/>
      <c r="VQ59" s="148"/>
      <c r="VR59" s="148"/>
      <c r="VS59" s="148"/>
      <c r="VT59" s="148"/>
      <c r="VU59" s="148"/>
      <c r="VV59" s="148"/>
      <c r="VW59" s="148"/>
      <c r="VX59" s="148"/>
      <c r="VY59" s="148"/>
      <c r="VZ59" s="148"/>
      <c r="WA59" s="148"/>
      <c r="WB59" s="148"/>
      <c r="WC59" s="148"/>
      <c r="WD59" s="148"/>
      <c r="WE59" s="148"/>
      <c r="WF59" s="148"/>
      <c r="WG59" s="148"/>
      <c r="WH59" s="148"/>
      <c r="WI59" s="148"/>
      <c r="WJ59" s="148"/>
      <c r="WK59" s="148"/>
      <c r="WL59" s="148"/>
      <c r="WM59" s="148"/>
      <c r="WN59" s="148"/>
      <c r="WO59" s="148"/>
      <c r="WP59" s="148"/>
      <c r="WQ59" s="148"/>
      <c r="WR59" s="148"/>
      <c r="WS59" s="148"/>
      <c r="WT59" s="148"/>
      <c r="WU59" s="148"/>
      <c r="WV59" s="148"/>
      <c r="WW59" s="148"/>
      <c r="WX59" s="148"/>
      <c r="WY59" s="148"/>
      <c r="WZ59" s="148"/>
      <c r="XA59" s="148"/>
      <c r="XB59" s="148"/>
      <c r="XC59" s="148"/>
      <c r="XD59" s="148"/>
      <c r="XE59" s="148"/>
      <c r="XF59" s="148"/>
      <c r="XG59" s="148"/>
      <c r="XH59" s="148"/>
      <c r="XI59" s="148"/>
      <c r="XJ59" s="148"/>
      <c r="XK59" s="148"/>
      <c r="XL59" s="148"/>
      <c r="XM59" s="148"/>
      <c r="XN59" s="148"/>
      <c r="XO59" s="148"/>
      <c r="XP59" s="148"/>
      <c r="XQ59" s="148"/>
      <c r="XR59" s="148"/>
      <c r="XS59" s="148"/>
      <c r="XT59" s="148"/>
      <c r="XU59" s="148"/>
      <c r="XV59" s="148"/>
      <c r="XW59" s="148"/>
      <c r="XX59" s="148"/>
      <c r="XY59" s="148"/>
      <c r="XZ59" s="148"/>
      <c r="YA59" s="148"/>
      <c r="YB59" s="148"/>
      <c r="YC59" s="148"/>
      <c r="YD59" s="148"/>
      <c r="YE59" s="148"/>
      <c r="YF59" s="148"/>
      <c r="YG59" s="148"/>
      <c r="YH59" s="148"/>
      <c r="YI59" s="148"/>
      <c r="YJ59" s="148"/>
      <c r="YK59" s="148"/>
      <c r="YL59" s="148"/>
      <c r="YM59" s="148"/>
      <c r="YN59" s="148"/>
      <c r="YO59" s="148"/>
      <c r="YP59" s="148"/>
      <c r="YQ59" s="148"/>
      <c r="YR59" s="148"/>
      <c r="YS59" s="148"/>
      <c r="YT59" s="148"/>
      <c r="YU59" s="148"/>
      <c r="YV59" s="148"/>
      <c r="YW59" s="148"/>
      <c r="YX59" s="148"/>
      <c r="YY59" s="148"/>
      <c r="YZ59" s="148"/>
      <c r="ZA59" s="148"/>
      <c r="ZB59" s="148"/>
      <c r="ZC59" s="148"/>
      <c r="ZD59" s="148"/>
      <c r="ZE59" s="148"/>
      <c r="ZF59" s="148"/>
      <c r="ZG59" s="148"/>
      <c r="ZH59" s="148"/>
      <c r="ZI59" s="148"/>
      <c r="ZJ59" s="148"/>
      <c r="ZK59" s="148"/>
      <c r="ZL59" s="148"/>
      <c r="ZM59" s="148"/>
      <c r="ZN59" s="148"/>
      <c r="ZO59" s="148"/>
      <c r="ZP59" s="148"/>
      <c r="ZQ59" s="148"/>
      <c r="ZR59" s="148"/>
      <c r="ZS59" s="148"/>
      <c r="ZT59" s="148"/>
      <c r="ZU59" s="148"/>
      <c r="ZV59" s="148"/>
      <c r="ZW59" s="148"/>
      <c r="ZX59" s="148"/>
      <c r="ZY59" s="148"/>
      <c r="ZZ59" s="148"/>
      <c r="AAA59" s="148"/>
      <c r="AAB59" s="148"/>
      <c r="AAC59" s="148"/>
      <c r="AAD59" s="148"/>
      <c r="AAE59" s="148"/>
      <c r="AAF59" s="148"/>
      <c r="AAG59" s="148"/>
      <c r="AAH59" s="148"/>
      <c r="AAI59" s="148"/>
      <c r="AAJ59" s="148"/>
      <c r="AAK59" s="148"/>
      <c r="AAL59" s="148"/>
      <c r="AAM59" s="148"/>
      <c r="AAN59" s="148"/>
      <c r="AAO59" s="148"/>
      <c r="AAP59" s="148"/>
      <c r="AAQ59" s="148"/>
      <c r="AAR59" s="148"/>
      <c r="AAS59" s="148"/>
      <c r="AAT59" s="148"/>
      <c r="AAU59" s="148"/>
      <c r="AAV59" s="148"/>
      <c r="AAW59" s="148"/>
      <c r="AAX59" s="148"/>
      <c r="AAY59" s="148"/>
      <c r="AAZ59" s="148"/>
      <c r="ABA59" s="148"/>
      <c r="ABB59" s="148"/>
      <c r="ABC59" s="148"/>
      <c r="ABD59" s="148"/>
      <c r="ABE59" s="148"/>
      <c r="ABF59" s="148"/>
      <c r="ABG59" s="148"/>
      <c r="ABH59" s="148"/>
      <c r="ABI59" s="148"/>
      <c r="ABJ59" s="148"/>
      <c r="ABK59" s="148"/>
      <c r="ABL59" s="148"/>
      <c r="ABM59" s="148"/>
      <c r="ABN59" s="148"/>
      <c r="ABO59" s="148"/>
      <c r="ABP59" s="148"/>
      <c r="ABQ59" s="148"/>
      <c r="ABR59" s="148"/>
      <c r="ABS59" s="148"/>
      <c r="ABT59" s="148"/>
      <c r="ABU59" s="148"/>
      <c r="ABV59" s="148"/>
      <c r="ABW59" s="148"/>
      <c r="ABX59" s="148"/>
      <c r="ABY59" s="148"/>
      <c r="ABZ59" s="148"/>
      <c r="ACA59" s="148"/>
      <c r="ACB59" s="148"/>
      <c r="ACC59" s="148"/>
      <c r="ACD59" s="148"/>
      <c r="ACE59" s="148"/>
      <c r="ACF59" s="148"/>
      <c r="ACG59" s="148"/>
      <c r="ACH59" s="148"/>
      <c r="ACI59" s="148"/>
      <c r="ACJ59" s="148"/>
      <c r="ACK59" s="148"/>
      <c r="ACL59" s="148"/>
      <c r="ACM59" s="148"/>
      <c r="ACN59" s="148"/>
      <c r="ACO59" s="148"/>
      <c r="ACP59" s="148"/>
      <c r="ACQ59" s="148"/>
      <c r="ACR59" s="148"/>
      <c r="ACS59" s="148"/>
      <c r="ACT59" s="148"/>
      <c r="ACU59" s="148"/>
      <c r="ACV59" s="148"/>
      <c r="ACW59" s="148"/>
      <c r="ACX59" s="148"/>
      <c r="ACY59" s="148"/>
      <c r="ACZ59" s="148"/>
      <c r="ADA59" s="148"/>
      <c r="ADB59" s="148"/>
      <c r="ADC59" s="148"/>
      <c r="ADD59" s="148"/>
      <c r="ADE59" s="148"/>
      <c r="ADF59" s="148"/>
      <c r="ADG59" s="148"/>
      <c r="ADH59" s="148"/>
      <c r="ADI59" s="148"/>
      <c r="ADJ59" s="148"/>
      <c r="ADK59" s="148"/>
      <c r="ADL59" s="148"/>
      <c r="ADM59" s="148"/>
      <c r="ADN59" s="148"/>
      <c r="ADO59" s="148"/>
      <c r="ADP59" s="148"/>
      <c r="ADQ59" s="148"/>
      <c r="ADR59" s="148"/>
      <c r="ADS59" s="148"/>
      <c r="ADT59" s="148"/>
      <c r="ADU59" s="148"/>
      <c r="ADV59" s="148"/>
      <c r="ADW59" s="148"/>
      <c r="ADX59" s="148"/>
      <c r="ADY59" s="148"/>
      <c r="ADZ59" s="148"/>
      <c r="AEA59" s="148"/>
      <c r="AEB59" s="148"/>
      <c r="AEC59" s="148"/>
      <c r="AED59" s="148"/>
      <c r="AEE59" s="148"/>
      <c r="AEF59" s="148"/>
      <c r="AEG59" s="148"/>
      <c r="AEH59" s="148"/>
      <c r="AEI59" s="148"/>
      <c r="AEJ59" s="148"/>
      <c r="AEK59" s="148"/>
      <c r="AEL59" s="148"/>
      <c r="AEM59" s="148"/>
      <c r="AEN59" s="148"/>
      <c r="AEO59" s="148"/>
      <c r="AEP59" s="148"/>
      <c r="AEQ59" s="148"/>
      <c r="AER59" s="148"/>
      <c r="AES59" s="148"/>
      <c r="AET59" s="148"/>
      <c r="AEU59" s="148"/>
      <c r="AEV59" s="148"/>
      <c r="AEW59" s="148"/>
      <c r="AEX59" s="148"/>
      <c r="AEY59" s="148"/>
      <c r="AEZ59" s="148"/>
      <c r="AFA59" s="148"/>
      <c r="AFB59" s="148"/>
      <c r="AFC59" s="148"/>
      <c r="AFD59" s="148"/>
      <c r="AFE59" s="148"/>
      <c r="AFF59" s="148"/>
      <c r="AFG59" s="148"/>
      <c r="AFH59" s="148"/>
      <c r="AFI59" s="148"/>
      <c r="AFJ59" s="148"/>
      <c r="AFK59" s="148"/>
      <c r="AFL59" s="148"/>
      <c r="AFM59" s="148"/>
      <c r="AFN59" s="148"/>
      <c r="AFO59" s="148"/>
      <c r="AFP59" s="148"/>
      <c r="AFQ59" s="148"/>
      <c r="AFR59" s="148"/>
      <c r="AFS59" s="148"/>
      <c r="AFT59" s="148"/>
      <c r="AFU59" s="148"/>
      <c r="AFV59" s="148"/>
      <c r="AFW59" s="148"/>
      <c r="AFX59" s="148"/>
      <c r="AFY59" s="148"/>
      <c r="AFZ59" s="148"/>
      <c r="AGA59" s="148"/>
      <c r="AGB59" s="148"/>
      <c r="AGC59" s="148"/>
      <c r="AGD59" s="148"/>
      <c r="AGE59" s="148"/>
      <c r="AGF59" s="148"/>
      <c r="AGG59" s="148"/>
      <c r="AGH59" s="148"/>
      <c r="AGI59" s="148"/>
      <c r="AGJ59" s="148"/>
      <c r="AGK59" s="148"/>
      <c r="AGL59" s="148"/>
      <c r="AGM59" s="148"/>
      <c r="AGN59" s="148"/>
      <c r="AGO59" s="148"/>
      <c r="AGP59" s="148"/>
      <c r="AGQ59" s="148"/>
      <c r="AGR59" s="148"/>
      <c r="AGS59" s="148"/>
      <c r="AGT59" s="148"/>
      <c r="AGU59" s="148"/>
      <c r="AGV59" s="148"/>
      <c r="AGW59" s="148"/>
      <c r="AGX59" s="148"/>
      <c r="AGY59" s="148"/>
      <c r="AGZ59" s="148"/>
      <c r="AHA59" s="148"/>
      <c r="AHB59" s="148"/>
      <c r="AHC59" s="148"/>
      <c r="AHD59" s="148"/>
      <c r="AHE59" s="148"/>
      <c r="AHF59" s="148"/>
      <c r="AHG59" s="148"/>
      <c r="AHH59" s="148"/>
      <c r="AHI59" s="148"/>
      <c r="AHJ59" s="148"/>
      <c r="AHK59" s="148"/>
      <c r="AHL59" s="148"/>
      <c r="AHM59" s="148"/>
      <c r="AHN59" s="148"/>
      <c r="AHO59" s="148"/>
      <c r="AHP59" s="148"/>
      <c r="AHQ59" s="148"/>
      <c r="AHR59" s="148"/>
      <c r="AHS59" s="148"/>
      <c r="AHT59" s="148"/>
      <c r="AHU59" s="148"/>
      <c r="AHV59" s="148"/>
      <c r="AHW59" s="148"/>
      <c r="AHX59" s="148"/>
      <c r="AHY59" s="148"/>
      <c r="AHZ59" s="148"/>
      <c r="AIA59" s="148"/>
      <c r="AIB59" s="148"/>
      <c r="AIC59" s="148"/>
      <c r="AID59" s="148"/>
      <c r="AIE59" s="148"/>
      <c r="AIF59" s="148"/>
      <c r="AIG59" s="148"/>
      <c r="AIH59" s="148"/>
      <c r="AII59" s="148"/>
      <c r="AIJ59" s="148"/>
      <c r="AIK59" s="148"/>
      <c r="AIL59" s="148"/>
      <c r="AIM59" s="148"/>
      <c r="AIN59" s="148"/>
      <c r="AIO59" s="148"/>
      <c r="AIP59" s="148"/>
      <c r="AIQ59" s="148"/>
      <c r="AIR59" s="148"/>
      <c r="AIS59" s="148"/>
      <c r="AIT59" s="148"/>
      <c r="AIU59" s="148"/>
      <c r="AIV59" s="148"/>
      <c r="AIW59" s="148"/>
      <c r="AIX59" s="148"/>
      <c r="AIY59" s="148"/>
      <c r="AIZ59" s="148"/>
      <c r="AJA59" s="148"/>
      <c r="AJB59" s="148"/>
      <c r="AJC59" s="148"/>
      <c r="AJD59" s="148"/>
      <c r="AJE59" s="148"/>
      <c r="AJF59" s="148"/>
      <c r="AJG59" s="148"/>
      <c r="AJH59" s="148"/>
      <c r="AJI59" s="148"/>
    </row>
    <row r="60" spans="1:945" s="141" customFormat="1" x14ac:dyDescent="0.25">
      <c r="A60" s="149" t="s">
        <v>72</v>
      </c>
      <c r="B60" s="149">
        <v>6085</v>
      </c>
      <c r="C60" s="149"/>
      <c r="D60" s="154" t="s">
        <v>105</v>
      </c>
      <c r="E60" s="149" t="s">
        <v>84</v>
      </c>
      <c r="F60" s="156">
        <v>0.16</v>
      </c>
      <c r="G60" s="156">
        <v>8.6199999999999992</v>
      </c>
      <c r="H60" s="156"/>
      <c r="I60" s="156">
        <f>ROUND(F60*G60,2)</f>
        <v>1.38</v>
      </c>
      <c r="J60" s="156"/>
      <c r="K60" s="156"/>
      <c r="L60" s="157"/>
      <c r="M60" s="157"/>
      <c r="N60" s="157"/>
      <c r="O60" s="157"/>
      <c r="P60" s="157"/>
      <c r="Q60" s="185"/>
      <c r="R60" s="71">
        <f>(I60+J60)*H55*(1+$O$5)</f>
        <v>172.74443715665029</v>
      </c>
      <c r="S60" s="71"/>
      <c r="T60" s="71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  <c r="AM60" s="185"/>
      <c r="AN60" s="185"/>
      <c r="AO60" s="185"/>
      <c r="AP60" s="185"/>
      <c r="AQ60" s="185"/>
      <c r="AR60" s="185"/>
      <c r="AS60" s="185"/>
      <c r="AT60" s="185"/>
      <c r="AU60" s="185"/>
      <c r="AV60" s="185"/>
      <c r="AW60" s="185"/>
      <c r="AX60" s="185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</row>
    <row r="61" spans="1:945" s="141" customFormat="1" ht="14.25" x14ac:dyDescent="0.25">
      <c r="A61" s="186"/>
      <c r="B61" s="187"/>
      <c r="C61" s="187"/>
      <c r="D61" s="186"/>
      <c r="E61" s="186"/>
      <c r="F61" s="175"/>
      <c r="G61" s="175"/>
      <c r="H61" s="175"/>
      <c r="I61" s="175"/>
      <c r="J61" s="175"/>
      <c r="K61" s="175"/>
      <c r="L61" s="188"/>
      <c r="M61" s="188"/>
      <c r="N61" s="188"/>
      <c r="O61" s="189"/>
      <c r="P61" s="189"/>
      <c r="Q61" s="148"/>
      <c r="R61" s="71"/>
      <c r="S61" s="71"/>
      <c r="T61" s="71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</row>
    <row r="62" spans="1:945" s="148" customFormat="1" ht="14.25" x14ac:dyDescent="0.25">
      <c r="A62" s="142" t="s">
        <v>72</v>
      </c>
      <c r="B62" s="142">
        <v>102504</v>
      </c>
      <c r="C62" s="142" t="s">
        <v>60</v>
      </c>
      <c r="D62" s="143" t="s">
        <v>61</v>
      </c>
      <c r="E62" s="142" t="s">
        <v>57</v>
      </c>
      <c r="F62" s="144"/>
      <c r="G62" s="146"/>
      <c r="H62" s="145">
        <v>50</v>
      </c>
      <c r="I62" s="146">
        <f>SUM(I63:I66)</f>
        <v>0.69</v>
      </c>
      <c r="J62" s="146">
        <f>SUM(J63:J66)</f>
        <v>11.33</v>
      </c>
      <c r="K62" s="146">
        <f>I62+J62</f>
        <v>12.02</v>
      </c>
      <c r="L62" s="147">
        <f>H62*I62</f>
        <v>34.5</v>
      </c>
      <c r="M62" s="147">
        <f>H62*J62</f>
        <v>566.5</v>
      </c>
      <c r="N62" s="147">
        <f>L62+M62</f>
        <v>601</v>
      </c>
      <c r="O62" s="147">
        <f>N62*$O$5</f>
        <v>151.31454153004941</v>
      </c>
      <c r="P62" s="147">
        <f>N62+O62</f>
        <v>752.31454153004938</v>
      </c>
      <c r="R62" s="71"/>
      <c r="S62" s="71"/>
      <c r="T62" s="7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  <c r="BI62" s="141"/>
      <c r="BJ62" s="141"/>
      <c r="BK62" s="141"/>
      <c r="BL62" s="141"/>
      <c r="BM62" s="141"/>
      <c r="BN62" s="141"/>
      <c r="BO62" s="141"/>
      <c r="BP62" s="141"/>
      <c r="BQ62" s="141"/>
      <c r="BR62" s="141"/>
      <c r="BS62" s="141"/>
      <c r="BT62" s="141"/>
      <c r="BU62" s="141"/>
      <c r="BV62" s="141"/>
      <c r="BW62" s="141"/>
      <c r="BX62" s="141"/>
      <c r="BY62" s="141"/>
      <c r="BZ62" s="141"/>
      <c r="CA62" s="141"/>
      <c r="CB62" s="141"/>
      <c r="CC62" s="141"/>
      <c r="CD62" s="141"/>
      <c r="CE62" s="141"/>
      <c r="CF62" s="141"/>
      <c r="CG62" s="141"/>
      <c r="CH62" s="141"/>
      <c r="CI62" s="141"/>
      <c r="CJ62" s="141"/>
      <c r="CK62" s="141"/>
      <c r="CL62" s="141"/>
      <c r="CM62" s="141"/>
      <c r="CN62" s="141"/>
      <c r="CO62" s="141"/>
      <c r="CP62" s="141"/>
      <c r="CQ62" s="141"/>
      <c r="CR62" s="141"/>
      <c r="CS62" s="141"/>
      <c r="CT62" s="141"/>
      <c r="CU62" s="141"/>
      <c r="CV62" s="141"/>
      <c r="CW62" s="141"/>
      <c r="CX62" s="141"/>
      <c r="CY62" s="141"/>
      <c r="CZ62" s="141"/>
      <c r="DA62" s="141"/>
      <c r="DB62" s="141"/>
      <c r="DC62" s="141"/>
      <c r="DD62" s="141"/>
      <c r="DE62" s="141"/>
      <c r="DF62" s="141"/>
      <c r="DG62" s="141"/>
      <c r="DH62" s="141"/>
      <c r="DI62" s="141"/>
      <c r="DJ62" s="141"/>
      <c r="DK62" s="141"/>
      <c r="DL62" s="141"/>
      <c r="DM62" s="141"/>
      <c r="DN62" s="141"/>
      <c r="DO62" s="141"/>
      <c r="DP62" s="141"/>
      <c r="DQ62" s="141"/>
      <c r="DR62" s="141"/>
      <c r="DS62" s="141"/>
      <c r="DT62" s="141"/>
      <c r="DU62" s="141"/>
      <c r="DV62" s="141"/>
      <c r="DW62" s="141"/>
      <c r="DX62" s="141"/>
      <c r="DY62" s="141"/>
      <c r="DZ62" s="141"/>
      <c r="EA62" s="141"/>
      <c r="EB62" s="141"/>
      <c r="EC62" s="141"/>
      <c r="ED62" s="141"/>
      <c r="EE62" s="141"/>
      <c r="EF62" s="141"/>
      <c r="EG62" s="141"/>
      <c r="EH62" s="141"/>
      <c r="EI62" s="141"/>
      <c r="EJ62" s="141"/>
      <c r="EK62" s="141"/>
      <c r="EL62" s="141"/>
      <c r="EM62" s="141"/>
      <c r="EN62" s="141"/>
      <c r="EO62" s="141"/>
      <c r="EP62" s="141"/>
      <c r="EQ62" s="141"/>
      <c r="ER62" s="141"/>
      <c r="ES62" s="141"/>
      <c r="ET62" s="141"/>
      <c r="EU62" s="141"/>
      <c r="EV62" s="141"/>
      <c r="EW62" s="141"/>
      <c r="EX62" s="141"/>
      <c r="EY62" s="141"/>
      <c r="EZ62" s="141"/>
      <c r="FA62" s="141"/>
      <c r="FB62" s="141"/>
      <c r="FC62" s="141"/>
      <c r="FD62" s="141"/>
      <c r="FE62" s="141"/>
      <c r="FF62" s="141"/>
      <c r="FG62" s="141"/>
      <c r="FH62" s="141"/>
      <c r="FI62" s="141"/>
      <c r="FJ62" s="141"/>
      <c r="FK62" s="141"/>
      <c r="FL62" s="141"/>
      <c r="FM62" s="141"/>
      <c r="FN62" s="141"/>
      <c r="FO62" s="141"/>
      <c r="FP62" s="141"/>
      <c r="FQ62" s="141"/>
      <c r="FR62" s="141"/>
      <c r="FS62" s="141"/>
      <c r="FT62" s="141"/>
      <c r="FU62" s="141"/>
      <c r="FV62" s="141"/>
      <c r="FW62" s="141"/>
      <c r="FX62" s="141"/>
      <c r="FY62" s="141"/>
      <c r="FZ62" s="141"/>
      <c r="GA62" s="141"/>
      <c r="GB62" s="141"/>
      <c r="GC62" s="141"/>
      <c r="GD62" s="141"/>
      <c r="GE62" s="141"/>
      <c r="GF62" s="141"/>
      <c r="GG62" s="141"/>
      <c r="GH62" s="141"/>
      <c r="GI62" s="141"/>
      <c r="GJ62" s="141"/>
      <c r="GK62" s="141"/>
      <c r="GL62" s="141"/>
      <c r="GM62" s="141"/>
      <c r="GN62" s="141"/>
      <c r="GO62" s="141"/>
      <c r="GP62" s="141"/>
      <c r="GQ62" s="141"/>
      <c r="GR62" s="141"/>
      <c r="GS62" s="141"/>
      <c r="GT62" s="141"/>
      <c r="GU62" s="141"/>
      <c r="GV62" s="141"/>
      <c r="GW62" s="141"/>
      <c r="GX62" s="141"/>
      <c r="GY62" s="141"/>
      <c r="GZ62" s="141"/>
      <c r="HA62" s="141"/>
      <c r="HB62" s="141"/>
      <c r="HC62" s="141"/>
      <c r="HD62" s="141"/>
      <c r="HE62" s="141"/>
      <c r="HF62" s="141"/>
      <c r="HG62" s="141"/>
      <c r="HH62" s="141"/>
      <c r="HI62" s="141"/>
      <c r="HJ62" s="141"/>
      <c r="HK62" s="141"/>
      <c r="HL62" s="141"/>
      <c r="HM62" s="141"/>
      <c r="HN62" s="141"/>
      <c r="HO62" s="141"/>
      <c r="HP62" s="141"/>
      <c r="HQ62" s="141"/>
      <c r="HR62" s="141"/>
      <c r="HS62" s="141"/>
      <c r="HT62" s="141"/>
      <c r="HU62" s="141"/>
      <c r="HV62" s="141"/>
      <c r="HW62" s="141"/>
      <c r="HX62" s="141"/>
      <c r="HY62" s="141"/>
      <c r="HZ62" s="141"/>
      <c r="IA62" s="141"/>
      <c r="IB62" s="141"/>
      <c r="IC62" s="141"/>
      <c r="ID62" s="141"/>
      <c r="IE62" s="141"/>
      <c r="IF62" s="141"/>
      <c r="IG62" s="141"/>
      <c r="IH62" s="141"/>
      <c r="II62" s="141"/>
      <c r="IJ62" s="141"/>
      <c r="IK62" s="141"/>
      <c r="IL62" s="141"/>
      <c r="IM62" s="141"/>
      <c r="IN62" s="141"/>
      <c r="IO62" s="141"/>
      <c r="IP62" s="141"/>
      <c r="IQ62" s="141"/>
      <c r="IR62" s="141"/>
      <c r="IS62" s="141"/>
      <c r="IT62" s="141"/>
      <c r="IU62" s="141"/>
      <c r="IV62" s="141"/>
      <c r="IW62" s="141"/>
      <c r="IX62" s="141"/>
      <c r="IY62" s="141"/>
      <c r="IZ62" s="141"/>
      <c r="JA62" s="141"/>
      <c r="JB62" s="141"/>
      <c r="JC62" s="141"/>
      <c r="JD62" s="141"/>
      <c r="JE62" s="141"/>
      <c r="JF62" s="141"/>
      <c r="JG62" s="141"/>
      <c r="JH62" s="141"/>
      <c r="JI62" s="141"/>
      <c r="JJ62" s="141"/>
      <c r="JK62" s="141"/>
      <c r="JL62" s="141"/>
      <c r="JM62" s="141"/>
      <c r="JN62" s="141"/>
      <c r="JO62" s="141"/>
      <c r="JP62" s="141"/>
      <c r="JQ62" s="141"/>
      <c r="JR62" s="141"/>
      <c r="JS62" s="141"/>
      <c r="JT62" s="141"/>
      <c r="JU62" s="141"/>
      <c r="JV62" s="141"/>
      <c r="JW62" s="141"/>
      <c r="JX62" s="141"/>
      <c r="JY62" s="141"/>
      <c r="JZ62" s="141"/>
      <c r="KA62" s="141"/>
      <c r="KB62" s="141"/>
      <c r="KC62" s="141"/>
      <c r="KD62" s="141"/>
      <c r="KE62" s="141"/>
      <c r="KF62" s="141"/>
      <c r="KG62" s="141"/>
      <c r="KH62" s="141"/>
      <c r="KI62" s="141"/>
      <c r="KJ62" s="141"/>
      <c r="KK62" s="141"/>
      <c r="KL62" s="141"/>
      <c r="KM62" s="141"/>
      <c r="KN62" s="141"/>
      <c r="KO62" s="141"/>
      <c r="KP62" s="141"/>
      <c r="KQ62" s="141"/>
      <c r="KR62" s="141"/>
      <c r="KS62" s="141"/>
      <c r="KT62" s="141"/>
      <c r="KU62" s="141"/>
      <c r="KV62" s="141"/>
      <c r="KW62" s="141"/>
      <c r="KX62" s="141"/>
      <c r="KY62" s="141"/>
      <c r="KZ62" s="141"/>
      <c r="LA62" s="141"/>
      <c r="LB62" s="141"/>
      <c r="LC62" s="141"/>
      <c r="LD62" s="141"/>
      <c r="LE62" s="141"/>
      <c r="LF62" s="141"/>
      <c r="LG62" s="141"/>
      <c r="LH62" s="141"/>
      <c r="LI62" s="141"/>
      <c r="LJ62" s="141"/>
      <c r="LK62" s="141"/>
      <c r="LL62" s="141"/>
      <c r="LM62" s="141"/>
      <c r="LN62" s="141"/>
      <c r="LO62" s="141"/>
      <c r="LP62" s="141"/>
      <c r="LQ62" s="141"/>
      <c r="LR62" s="141"/>
      <c r="LS62" s="141"/>
      <c r="LT62" s="141"/>
      <c r="LU62" s="141"/>
      <c r="LV62" s="141"/>
      <c r="LW62" s="141"/>
      <c r="LX62" s="141"/>
      <c r="LY62" s="141"/>
      <c r="LZ62" s="141"/>
      <c r="MA62" s="141"/>
      <c r="MB62" s="141"/>
      <c r="MC62" s="141"/>
      <c r="MD62" s="141"/>
      <c r="ME62" s="141"/>
      <c r="MF62" s="141"/>
      <c r="MG62" s="141"/>
      <c r="MH62" s="141"/>
      <c r="MI62" s="141"/>
      <c r="MJ62" s="141"/>
      <c r="MK62" s="141"/>
      <c r="ML62" s="141"/>
      <c r="MM62" s="141"/>
      <c r="MN62" s="141"/>
      <c r="MO62" s="141"/>
      <c r="MP62" s="141"/>
      <c r="MQ62" s="141"/>
      <c r="MR62" s="141"/>
      <c r="MS62" s="141"/>
      <c r="MT62" s="141"/>
      <c r="MU62" s="141"/>
      <c r="MV62" s="141"/>
      <c r="MW62" s="141"/>
      <c r="MX62" s="141"/>
      <c r="MY62" s="141"/>
      <c r="MZ62" s="141"/>
      <c r="NA62" s="141"/>
      <c r="NB62" s="141"/>
      <c r="NC62" s="141"/>
      <c r="ND62" s="141"/>
      <c r="NE62" s="141"/>
      <c r="NF62" s="141"/>
      <c r="NG62" s="141"/>
      <c r="NH62" s="141"/>
      <c r="NI62" s="141"/>
      <c r="NJ62" s="141"/>
      <c r="NK62" s="141"/>
      <c r="NL62" s="141"/>
      <c r="NM62" s="141"/>
      <c r="NN62" s="141"/>
      <c r="NO62" s="141"/>
      <c r="NP62" s="141"/>
      <c r="NQ62" s="141"/>
      <c r="NR62" s="141"/>
      <c r="NS62" s="141"/>
      <c r="NT62" s="141"/>
      <c r="NU62" s="141"/>
      <c r="NV62" s="141"/>
      <c r="NW62" s="141"/>
      <c r="NX62" s="141"/>
      <c r="NY62" s="141"/>
      <c r="NZ62" s="141"/>
      <c r="OA62" s="141"/>
      <c r="OB62" s="141"/>
      <c r="OC62" s="141"/>
      <c r="OD62" s="141"/>
      <c r="OE62" s="141"/>
      <c r="OF62" s="141"/>
      <c r="OG62" s="141"/>
      <c r="OH62" s="141"/>
      <c r="OI62" s="141"/>
      <c r="OJ62" s="141"/>
      <c r="OK62" s="141"/>
      <c r="OL62" s="141"/>
      <c r="OM62" s="141"/>
      <c r="ON62" s="141"/>
      <c r="OO62" s="141"/>
      <c r="OP62" s="141"/>
      <c r="OQ62" s="141"/>
      <c r="OR62" s="141"/>
      <c r="OS62" s="141"/>
      <c r="OT62" s="141"/>
      <c r="OU62" s="141"/>
      <c r="OV62" s="141"/>
      <c r="OW62" s="141"/>
      <c r="OX62" s="141"/>
      <c r="OY62" s="141"/>
      <c r="OZ62" s="141"/>
      <c r="PA62" s="141"/>
      <c r="PB62" s="141"/>
      <c r="PC62" s="141"/>
      <c r="PD62" s="141"/>
      <c r="PE62" s="141"/>
      <c r="PF62" s="141"/>
      <c r="PG62" s="141"/>
      <c r="PH62" s="141"/>
      <c r="PI62" s="141"/>
      <c r="PJ62" s="141"/>
      <c r="PK62" s="141"/>
      <c r="PL62" s="141"/>
      <c r="PM62" s="141"/>
      <c r="PN62" s="141"/>
      <c r="PO62" s="141"/>
      <c r="PP62" s="141"/>
      <c r="PQ62" s="141"/>
      <c r="PR62" s="141"/>
      <c r="PS62" s="141"/>
      <c r="PT62" s="141"/>
      <c r="PU62" s="141"/>
      <c r="PV62" s="141"/>
      <c r="PW62" s="141"/>
      <c r="PX62" s="141"/>
      <c r="PY62" s="141"/>
      <c r="PZ62" s="141"/>
      <c r="QA62" s="141"/>
      <c r="QB62" s="141"/>
      <c r="QC62" s="141"/>
      <c r="QD62" s="141"/>
      <c r="QE62" s="141"/>
      <c r="QF62" s="141"/>
      <c r="QG62" s="141"/>
      <c r="QH62" s="141"/>
      <c r="QI62" s="141"/>
      <c r="QJ62" s="141"/>
      <c r="QK62" s="141"/>
      <c r="QL62" s="141"/>
      <c r="QM62" s="141"/>
      <c r="QN62" s="141"/>
      <c r="QO62" s="141"/>
      <c r="QP62" s="141"/>
      <c r="QQ62" s="141"/>
      <c r="QR62" s="141"/>
      <c r="QS62" s="141"/>
      <c r="QT62" s="141"/>
      <c r="QU62" s="141"/>
      <c r="QV62" s="141"/>
      <c r="QW62" s="141"/>
      <c r="QX62" s="141"/>
      <c r="QY62" s="141"/>
      <c r="QZ62" s="141"/>
      <c r="RA62" s="141"/>
      <c r="RB62" s="141"/>
      <c r="RC62" s="141"/>
      <c r="RD62" s="141"/>
      <c r="RE62" s="141"/>
      <c r="RF62" s="141"/>
      <c r="RG62" s="141"/>
      <c r="RH62" s="141"/>
      <c r="RI62" s="141"/>
      <c r="RJ62" s="141"/>
      <c r="RK62" s="141"/>
      <c r="RL62" s="141"/>
      <c r="RM62" s="141"/>
      <c r="RN62" s="141"/>
      <c r="RO62" s="141"/>
      <c r="RP62" s="141"/>
      <c r="RQ62" s="141"/>
      <c r="RR62" s="141"/>
      <c r="RS62" s="141"/>
      <c r="RT62" s="141"/>
      <c r="RU62" s="141"/>
      <c r="RV62" s="141"/>
      <c r="RW62" s="141"/>
      <c r="RX62" s="141"/>
      <c r="RY62" s="141"/>
      <c r="RZ62" s="141"/>
      <c r="SA62" s="141"/>
      <c r="SB62" s="141"/>
      <c r="SC62" s="141"/>
      <c r="SD62" s="141"/>
      <c r="SE62" s="141"/>
      <c r="SF62" s="141"/>
      <c r="SG62" s="141"/>
      <c r="SH62" s="141"/>
      <c r="SI62" s="141"/>
      <c r="SJ62" s="141"/>
      <c r="SK62" s="141"/>
      <c r="SL62" s="141"/>
      <c r="SM62" s="141"/>
      <c r="SN62" s="141"/>
      <c r="SO62" s="141"/>
      <c r="SP62" s="141"/>
      <c r="SQ62" s="141"/>
      <c r="SR62" s="141"/>
      <c r="SS62" s="141"/>
      <c r="ST62" s="141"/>
      <c r="SU62" s="141"/>
      <c r="SV62" s="141"/>
      <c r="SW62" s="141"/>
      <c r="SX62" s="141"/>
      <c r="SY62" s="141"/>
      <c r="SZ62" s="141"/>
      <c r="TA62" s="141"/>
      <c r="TB62" s="141"/>
      <c r="TC62" s="141"/>
      <c r="TD62" s="141"/>
      <c r="TE62" s="141"/>
      <c r="TF62" s="141"/>
      <c r="TG62" s="141"/>
      <c r="TH62" s="141"/>
      <c r="TI62" s="141"/>
      <c r="TJ62" s="141"/>
      <c r="TK62" s="141"/>
      <c r="TL62" s="141"/>
      <c r="TM62" s="141"/>
      <c r="TN62" s="141"/>
      <c r="TO62" s="141"/>
      <c r="TP62" s="141"/>
      <c r="TQ62" s="141"/>
      <c r="TR62" s="141"/>
      <c r="TS62" s="141"/>
      <c r="TT62" s="141"/>
      <c r="TU62" s="141"/>
      <c r="TV62" s="141"/>
      <c r="TW62" s="141"/>
      <c r="TX62" s="141"/>
      <c r="TY62" s="141"/>
      <c r="TZ62" s="141"/>
      <c r="UA62" s="141"/>
      <c r="UB62" s="141"/>
      <c r="UC62" s="141"/>
      <c r="UD62" s="141"/>
      <c r="UE62" s="141"/>
      <c r="UF62" s="141"/>
      <c r="UG62" s="141"/>
      <c r="UH62" s="141"/>
      <c r="UI62" s="141"/>
      <c r="UJ62" s="141"/>
      <c r="UK62" s="141"/>
      <c r="UL62" s="141"/>
      <c r="UM62" s="141"/>
      <c r="UN62" s="141"/>
      <c r="UO62" s="141"/>
      <c r="UP62" s="141"/>
      <c r="UQ62" s="141"/>
      <c r="UR62" s="141"/>
      <c r="US62" s="141"/>
      <c r="UT62" s="141"/>
      <c r="UU62" s="141"/>
      <c r="UV62" s="141"/>
      <c r="UW62" s="141"/>
      <c r="UX62" s="141"/>
      <c r="UY62" s="141"/>
      <c r="UZ62" s="141"/>
      <c r="VA62" s="141"/>
      <c r="VB62" s="141"/>
      <c r="VC62" s="141"/>
      <c r="VD62" s="141"/>
      <c r="VE62" s="141"/>
      <c r="VF62" s="141"/>
      <c r="VG62" s="141"/>
      <c r="VH62" s="141"/>
      <c r="VI62" s="141"/>
      <c r="VJ62" s="141"/>
      <c r="VK62" s="141"/>
      <c r="VL62" s="141"/>
      <c r="VM62" s="141"/>
      <c r="VN62" s="141"/>
      <c r="VO62" s="141"/>
      <c r="VP62" s="141"/>
      <c r="VQ62" s="141"/>
      <c r="VR62" s="141"/>
      <c r="VS62" s="141"/>
      <c r="VT62" s="141"/>
      <c r="VU62" s="141"/>
      <c r="VV62" s="141"/>
      <c r="VW62" s="141"/>
      <c r="VX62" s="141"/>
      <c r="VY62" s="141"/>
      <c r="VZ62" s="141"/>
      <c r="WA62" s="141"/>
      <c r="WB62" s="141"/>
      <c r="WC62" s="141"/>
      <c r="WD62" s="141"/>
      <c r="WE62" s="141"/>
      <c r="WF62" s="141"/>
      <c r="WG62" s="141"/>
      <c r="WH62" s="141"/>
      <c r="WI62" s="141"/>
      <c r="WJ62" s="141"/>
      <c r="WK62" s="141"/>
      <c r="WL62" s="141"/>
      <c r="WM62" s="141"/>
      <c r="WN62" s="141"/>
      <c r="WO62" s="141"/>
      <c r="WP62" s="141"/>
      <c r="WQ62" s="141"/>
      <c r="WR62" s="141"/>
      <c r="WS62" s="141"/>
      <c r="WT62" s="141"/>
      <c r="WU62" s="141"/>
      <c r="WV62" s="141"/>
      <c r="WW62" s="141"/>
      <c r="WX62" s="141"/>
      <c r="WY62" s="141"/>
      <c r="WZ62" s="141"/>
      <c r="XA62" s="141"/>
      <c r="XB62" s="141"/>
      <c r="XC62" s="141"/>
      <c r="XD62" s="141"/>
      <c r="XE62" s="141"/>
      <c r="XF62" s="141"/>
      <c r="XG62" s="141"/>
      <c r="XH62" s="141"/>
      <c r="XI62" s="141"/>
      <c r="XJ62" s="141"/>
      <c r="XK62" s="141"/>
      <c r="XL62" s="141"/>
      <c r="XM62" s="141"/>
      <c r="XN62" s="141"/>
      <c r="XO62" s="141"/>
      <c r="XP62" s="141"/>
      <c r="XQ62" s="141"/>
      <c r="XR62" s="141"/>
      <c r="XS62" s="141"/>
      <c r="XT62" s="141"/>
      <c r="XU62" s="141"/>
      <c r="XV62" s="141"/>
      <c r="XW62" s="141"/>
      <c r="XX62" s="141"/>
      <c r="XY62" s="141"/>
      <c r="XZ62" s="141"/>
      <c r="YA62" s="141"/>
      <c r="YB62" s="141"/>
      <c r="YC62" s="141"/>
      <c r="YD62" s="141"/>
      <c r="YE62" s="141"/>
      <c r="YF62" s="141"/>
      <c r="YG62" s="141"/>
      <c r="YH62" s="141"/>
      <c r="YI62" s="141"/>
      <c r="YJ62" s="141"/>
      <c r="YK62" s="141"/>
      <c r="YL62" s="141"/>
      <c r="YM62" s="141"/>
      <c r="YN62" s="141"/>
      <c r="YO62" s="141"/>
      <c r="YP62" s="141"/>
      <c r="YQ62" s="141"/>
      <c r="YR62" s="141"/>
      <c r="YS62" s="141"/>
      <c r="YT62" s="141"/>
      <c r="YU62" s="141"/>
      <c r="YV62" s="141"/>
      <c r="YW62" s="141"/>
      <c r="YX62" s="141"/>
      <c r="YY62" s="141"/>
      <c r="YZ62" s="141"/>
      <c r="ZA62" s="141"/>
      <c r="ZB62" s="141"/>
      <c r="ZC62" s="141"/>
      <c r="ZD62" s="141"/>
      <c r="ZE62" s="141"/>
      <c r="ZF62" s="141"/>
      <c r="ZG62" s="141"/>
      <c r="ZH62" s="141"/>
      <c r="ZI62" s="141"/>
      <c r="ZJ62" s="141"/>
      <c r="ZK62" s="141"/>
      <c r="ZL62" s="141"/>
      <c r="ZM62" s="141"/>
      <c r="ZN62" s="141"/>
      <c r="ZO62" s="141"/>
      <c r="ZP62" s="141"/>
      <c r="ZQ62" s="141"/>
      <c r="ZR62" s="141"/>
      <c r="ZS62" s="141"/>
      <c r="ZT62" s="141"/>
      <c r="ZU62" s="141"/>
      <c r="ZV62" s="141"/>
      <c r="ZW62" s="141"/>
      <c r="ZX62" s="141"/>
      <c r="ZY62" s="141"/>
      <c r="ZZ62" s="141"/>
      <c r="AAA62" s="141"/>
      <c r="AAB62" s="141"/>
      <c r="AAC62" s="141"/>
      <c r="AAD62" s="141"/>
      <c r="AAE62" s="141"/>
      <c r="AAF62" s="141"/>
      <c r="AAG62" s="141"/>
      <c r="AAH62" s="141"/>
      <c r="AAI62" s="141"/>
      <c r="AAJ62" s="141"/>
      <c r="AAK62" s="141"/>
      <c r="AAL62" s="141"/>
      <c r="AAM62" s="141"/>
      <c r="AAN62" s="141"/>
      <c r="AAO62" s="141"/>
      <c r="AAP62" s="141"/>
      <c r="AAQ62" s="141"/>
      <c r="AAR62" s="141"/>
      <c r="AAS62" s="141"/>
      <c r="AAT62" s="141"/>
      <c r="AAU62" s="141"/>
      <c r="AAV62" s="141"/>
      <c r="AAW62" s="141"/>
      <c r="AAX62" s="141"/>
      <c r="AAY62" s="141"/>
      <c r="AAZ62" s="141"/>
      <c r="ABA62" s="141"/>
      <c r="ABB62" s="141"/>
      <c r="ABC62" s="141"/>
      <c r="ABD62" s="141"/>
      <c r="ABE62" s="141"/>
      <c r="ABF62" s="141"/>
      <c r="ABG62" s="141"/>
      <c r="ABH62" s="141"/>
      <c r="ABI62" s="141"/>
      <c r="ABJ62" s="141"/>
      <c r="ABK62" s="141"/>
      <c r="ABL62" s="141"/>
      <c r="ABM62" s="141"/>
      <c r="ABN62" s="141"/>
      <c r="ABO62" s="141"/>
      <c r="ABP62" s="141"/>
      <c r="ABQ62" s="141"/>
      <c r="ABR62" s="141"/>
      <c r="ABS62" s="141"/>
      <c r="ABT62" s="141"/>
      <c r="ABU62" s="141"/>
      <c r="ABV62" s="141"/>
      <c r="ABW62" s="141"/>
      <c r="ABX62" s="141"/>
      <c r="ABY62" s="141"/>
      <c r="ABZ62" s="141"/>
      <c r="ACA62" s="141"/>
      <c r="ACB62" s="141"/>
      <c r="ACC62" s="141"/>
      <c r="ACD62" s="141"/>
      <c r="ACE62" s="141"/>
      <c r="ACF62" s="141"/>
      <c r="ACG62" s="141"/>
      <c r="ACH62" s="141"/>
      <c r="ACI62" s="141"/>
      <c r="ACJ62" s="141"/>
      <c r="ACK62" s="141"/>
      <c r="ACL62" s="141"/>
      <c r="ACM62" s="141"/>
      <c r="ACN62" s="141"/>
      <c r="ACO62" s="141"/>
      <c r="ACP62" s="141"/>
      <c r="ACQ62" s="141"/>
      <c r="ACR62" s="141"/>
      <c r="ACS62" s="141"/>
      <c r="ACT62" s="141"/>
      <c r="ACU62" s="141"/>
      <c r="ACV62" s="141"/>
      <c r="ACW62" s="141"/>
      <c r="ACX62" s="141"/>
      <c r="ACY62" s="141"/>
      <c r="ACZ62" s="141"/>
      <c r="ADA62" s="141"/>
      <c r="ADB62" s="141"/>
      <c r="ADC62" s="141"/>
      <c r="ADD62" s="141"/>
      <c r="ADE62" s="141"/>
      <c r="ADF62" s="141"/>
      <c r="ADG62" s="141"/>
      <c r="ADH62" s="141"/>
      <c r="ADI62" s="141"/>
      <c r="ADJ62" s="141"/>
      <c r="ADK62" s="141"/>
      <c r="ADL62" s="141"/>
      <c r="ADM62" s="141"/>
      <c r="ADN62" s="141"/>
      <c r="ADO62" s="141"/>
      <c r="ADP62" s="141"/>
      <c r="ADQ62" s="141"/>
      <c r="ADR62" s="141"/>
      <c r="ADS62" s="141"/>
      <c r="ADT62" s="141"/>
      <c r="ADU62" s="141"/>
      <c r="ADV62" s="141"/>
      <c r="ADW62" s="141"/>
      <c r="ADX62" s="141"/>
      <c r="ADY62" s="141"/>
      <c r="ADZ62" s="141"/>
      <c r="AEA62" s="141"/>
      <c r="AEB62" s="141"/>
      <c r="AEC62" s="141"/>
      <c r="AED62" s="141"/>
      <c r="AEE62" s="141"/>
      <c r="AEF62" s="141"/>
      <c r="AEG62" s="141"/>
      <c r="AEH62" s="141"/>
      <c r="AEI62" s="141"/>
      <c r="AEJ62" s="141"/>
      <c r="AEK62" s="141"/>
      <c r="AEL62" s="141"/>
      <c r="AEM62" s="141"/>
      <c r="AEN62" s="141"/>
      <c r="AEO62" s="141"/>
      <c r="AEP62" s="141"/>
      <c r="AEQ62" s="141"/>
      <c r="AER62" s="141"/>
      <c r="AES62" s="141"/>
      <c r="AET62" s="141"/>
      <c r="AEU62" s="141"/>
      <c r="AEV62" s="141"/>
      <c r="AEW62" s="141"/>
      <c r="AEX62" s="141"/>
      <c r="AEY62" s="141"/>
      <c r="AEZ62" s="141"/>
      <c r="AFA62" s="141"/>
      <c r="AFB62" s="141"/>
      <c r="AFC62" s="141"/>
      <c r="AFD62" s="141"/>
      <c r="AFE62" s="141"/>
      <c r="AFF62" s="141"/>
      <c r="AFG62" s="141"/>
      <c r="AFH62" s="141"/>
      <c r="AFI62" s="141"/>
      <c r="AFJ62" s="141"/>
      <c r="AFK62" s="141"/>
      <c r="AFL62" s="141"/>
      <c r="AFM62" s="141"/>
      <c r="AFN62" s="141"/>
      <c r="AFO62" s="141"/>
      <c r="AFP62" s="141"/>
      <c r="AFQ62" s="141"/>
      <c r="AFR62" s="141"/>
      <c r="AFS62" s="141"/>
      <c r="AFT62" s="141"/>
      <c r="AFU62" s="141"/>
      <c r="AFV62" s="141"/>
      <c r="AFW62" s="141"/>
      <c r="AFX62" s="141"/>
      <c r="AFY62" s="141"/>
      <c r="AFZ62" s="141"/>
      <c r="AGA62" s="141"/>
      <c r="AGB62" s="141"/>
      <c r="AGC62" s="141"/>
      <c r="AGD62" s="141"/>
      <c r="AGE62" s="141"/>
      <c r="AGF62" s="141"/>
      <c r="AGG62" s="141"/>
      <c r="AGH62" s="141"/>
      <c r="AGI62" s="141"/>
      <c r="AGJ62" s="141"/>
      <c r="AGK62" s="141"/>
      <c r="AGL62" s="141"/>
      <c r="AGM62" s="141"/>
      <c r="AGN62" s="141"/>
      <c r="AGO62" s="141"/>
      <c r="AGP62" s="141"/>
      <c r="AGQ62" s="141"/>
      <c r="AGR62" s="141"/>
      <c r="AGS62" s="141"/>
      <c r="AGT62" s="141"/>
      <c r="AGU62" s="141"/>
      <c r="AGV62" s="141"/>
      <c r="AGW62" s="141"/>
      <c r="AGX62" s="141"/>
      <c r="AGY62" s="141"/>
      <c r="AGZ62" s="141"/>
      <c r="AHA62" s="141"/>
      <c r="AHB62" s="141"/>
      <c r="AHC62" s="141"/>
      <c r="AHD62" s="141"/>
      <c r="AHE62" s="141"/>
      <c r="AHF62" s="141"/>
      <c r="AHG62" s="141"/>
      <c r="AHH62" s="141"/>
      <c r="AHI62" s="141"/>
      <c r="AHJ62" s="141"/>
      <c r="AHK62" s="141"/>
      <c r="AHL62" s="141"/>
      <c r="AHM62" s="141"/>
      <c r="AHN62" s="141"/>
      <c r="AHO62" s="141"/>
      <c r="AHP62" s="141"/>
      <c r="AHQ62" s="141"/>
      <c r="AHR62" s="141"/>
      <c r="AHS62" s="141"/>
      <c r="AHT62" s="141"/>
      <c r="AHU62" s="141"/>
      <c r="AHV62" s="141"/>
      <c r="AHW62" s="141"/>
      <c r="AHX62" s="141"/>
      <c r="AHY62" s="141"/>
      <c r="AHZ62" s="141"/>
      <c r="AIA62" s="141"/>
      <c r="AIB62" s="141"/>
      <c r="AIC62" s="141"/>
      <c r="AID62" s="141"/>
      <c r="AIE62" s="141"/>
      <c r="AIF62" s="141"/>
      <c r="AIG62" s="141"/>
      <c r="AIH62" s="141"/>
      <c r="AII62" s="141"/>
      <c r="AIJ62" s="141"/>
      <c r="AIK62" s="141"/>
      <c r="AIL62" s="141"/>
      <c r="AIM62" s="141"/>
      <c r="AIN62" s="141"/>
      <c r="AIO62" s="141"/>
      <c r="AIP62" s="141"/>
      <c r="AIQ62" s="141"/>
      <c r="AIR62" s="141"/>
      <c r="AIS62" s="141"/>
      <c r="AIT62" s="141"/>
      <c r="AIU62" s="141"/>
      <c r="AIV62" s="141"/>
      <c r="AIW62" s="141"/>
      <c r="AIX62" s="141"/>
      <c r="AIY62" s="141"/>
      <c r="AIZ62" s="141"/>
      <c r="AJA62" s="141"/>
      <c r="AJB62" s="141"/>
      <c r="AJC62" s="141"/>
      <c r="AJD62" s="141"/>
      <c r="AJE62" s="141"/>
      <c r="AJF62" s="141"/>
      <c r="AJG62" s="141"/>
      <c r="AJH62" s="141"/>
      <c r="AJI62" s="141"/>
    </row>
    <row r="63" spans="1:945" s="148" customFormat="1" ht="14.25" x14ac:dyDescent="0.25">
      <c r="A63" s="149" t="s">
        <v>72</v>
      </c>
      <c r="B63" s="149">
        <v>7348</v>
      </c>
      <c r="C63" s="149"/>
      <c r="D63" s="154" t="s">
        <v>175</v>
      </c>
      <c r="E63" s="149" t="s">
        <v>84</v>
      </c>
      <c r="F63" s="156">
        <v>0.02</v>
      </c>
      <c r="G63" s="156">
        <v>18.190000000000001</v>
      </c>
      <c r="H63" s="156"/>
      <c r="I63" s="156">
        <f>ROUND(F63*G63,2)</f>
        <v>0.36</v>
      </c>
      <c r="J63" s="156"/>
      <c r="K63" s="156"/>
      <c r="L63" s="190"/>
      <c r="M63" s="157"/>
      <c r="N63" s="157"/>
      <c r="O63" s="157"/>
      <c r="P63" s="157"/>
      <c r="R63" s="71">
        <f>(I63+J63)*H62*(1+$O$5)</f>
        <v>22.531883107389167</v>
      </c>
      <c r="S63" s="71"/>
      <c r="T63" s="71"/>
    </row>
    <row r="64" spans="1:945" s="148" customFormat="1" ht="14.25" x14ac:dyDescent="0.25">
      <c r="A64" s="149" t="s">
        <v>72</v>
      </c>
      <c r="B64" s="149">
        <v>12815</v>
      </c>
      <c r="C64" s="149"/>
      <c r="D64" s="154" t="s">
        <v>136</v>
      </c>
      <c r="E64" s="149" t="s">
        <v>87</v>
      </c>
      <c r="F64" s="156">
        <v>0.04</v>
      </c>
      <c r="G64" s="156">
        <v>8.25</v>
      </c>
      <c r="H64" s="156"/>
      <c r="I64" s="156">
        <f>ROUND(F64*G64,2)</f>
        <v>0.33</v>
      </c>
      <c r="J64" s="156"/>
      <c r="K64" s="156"/>
      <c r="L64" s="190"/>
      <c r="M64" s="157"/>
      <c r="N64" s="157"/>
      <c r="O64" s="157"/>
      <c r="P64" s="157"/>
      <c r="R64" s="71">
        <f>(I64+J64)*H62*(1+$O$5)</f>
        <v>20.654226181773403</v>
      </c>
      <c r="S64" s="71"/>
      <c r="T64" s="71"/>
    </row>
    <row r="65" spans="1:945" s="148" customFormat="1" ht="14.25" x14ac:dyDescent="0.25">
      <c r="A65" s="149" t="s">
        <v>72</v>
      </c>
      <c r="B65" s="149">
        <v>88310</v>
      </c>
      <c r="C65" s="149"/>
      <c r="D65" s="154" t="s">
        <v>74</v>
      </c>
      <c r="E65" s="149" t="s">
        <v>75</v>
      </c>
      <c r="F65" s="169">
        <v>0.23899999999999999</v>
      </c>
      <c r="G65" s="156">
        <v>36.18</v>
      </c>
      <c r="H65" s="169"/>
      <c r="I65" s="156"/>
      <c r="J65" s="156">
        <f>ROUND(F65*G65,2)</f>
        <v>8.65</v>
      </c>
      <c r="K65" s="156"/>
      <c r="L65" s="190"/>
      <c r="M65" s="157"/>
      <c r="N65" s="157"/>
      <c r="O65" s="157"/>
      <c r="P65" s="157"/>
      <c r="R65" s="71">
        <f>(I65+J65)*H62*(1+$O$5)</f>
        <v>541.39108021921197</v>
      </c>
      <c r="S65" s="71"/>
      <c r="T65" s="71"/>
    </row>
    <row r="66" spans="1:945" s="141" customFormat="1" ht="14.25" x14ac:dyDescent="0.25">
      <c r="A66" s="149" t="s">
        <v>72</v>
      </c>
      <c r="B66" s="149">
        <v>88316</v>
      </c>
      <c r="C66" s="149"/>
      <c r="D66" s="154" t="s">
        <v>78</v>
      </c>
      <c r="E66" s="149" t="s">
        <v>75</v>
      </c>
      <c r="F66" s="156">
        <v>0.1</v>
      </c>
      <c r="G66" s="156">
        <v>26.8</v>
      </c>
      <c r="H66" s="156"/>
      <c r="I66" s="156"/>
      <c r="J66" s="156">
        <f>ROUND(F66*G66,2)</f>
        <v>2.68</v>
      </c>
      <c r="K66" s="156"/>
      <c r="L66" s="190"/>
      <c r="M66" s="157"/>
      <c r="N66" s="157"/>
      <c r="O66" s="157"/>
      <c r="P66" s="157"/>
      <c r="Q66" s="148"/>
      <c r="R66" s="71">
        <f>(I66+J66)*H62*(1+$O$5)</f>
        <v>167.73735202167492</v>
      </c>
      <c r="S66" s="71"/>
      <c r="T66" s="71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  <c r="BI66" s="148"/>
      <c r="BJ66" s="148"/>
      <c r="BK66" s="148"/>
      <c r="BL66" s="148"/>
      <c r="BM66" s="148"/>
      <c r="BN66" s="148"/>
      <c r="BO66" s="148"/>
      <c r="BP66" s="148"/>
      <c r="BQ66" s="148"/>
      <c r="BR66" s="148"/>
      <c r="BS66" s="148"/>
      <c r="BT66" s="148"/>
      <c r="BU66" s="148"/>
      <c r="BV66" s="148"/>
      <c r="BW66" s="148"/>
      <c r="BX66" s="148"/>
      <c r="BY66" s="148"/>
      <c r="BZ66" s="148"/>
      <c r="CA66" s="148"/>
      <c r="CB66" s="148"/>
      <c r="CC66" s="148"/>
      <c r="CD66" s="148"/>
      <c r="CE66" s="148"/>
      <c r="CF66" s="148"/>
      <c r="CG66" s="148"/>
      <c r="CH66" s="148"/>
      <c r="CI66" s="148"/>
      <c r="CJ66" s="148"/>
      <c r="CK66" s="148"/>
      <c r="CL66" s="148"/>
      <c r="CM66" s="148"/>
      <c r="CN66" s="148"/>
      <c r="CO66" s="148"/>
      <c r="CP66" s="148"/>
      <c r="CQ66" s="148"/>
      <c r="CR66" s="148"/>
      <c r="CS66" s="148"/>
      <c r="CT66" s="148"/>
      <c r="CU66" s="148"/>
      <c r="CV66" s="148"/>
      <c r="CW66" s="148"/>
      <c r="CX66" s="148"/>
      <c r="CY66" s="148"/>
      <c r="CZ66" s="148"/>
      <c r="DA66" s="148"/>
      <c r="DB66" s="148"/>
      <c r="DC66" s="148"/>
      <c r="DD66" s="148"/>
      <c r="DE66" s="148"/>
      <c r="DF66" s="148"/>
      <c r="DG66" s="148"/>
      <c r="DH66" s="148"/>
      <c r="DI66" s="148"/>
      <c r="DJ66" s="148"/>
      <c r="DK66" s="148"/>
      <c r="DL66" s="148"/>
      <c r="DM66" s="148"/>
      <c r="DN66" s="148"/>
      <c r="DO66" s="148"/>
      <c r="DP66" s="148"/>
      <c r="DQ66" s="148"/>
      <c r="DR66" s="148"/>
      <c r="DS66" s="148"/>
      <c r="DT66" s="148"/>
      <c r="DU66" s="148"/>
      <c r="DV66" s="148"/>
      <c r="DW66" s="148"/>
      <c r="DX66" s="148"/>
      <c r="DY66" s="148"/>
      <c r="DZ66" s="148"/>
      <c r="EA66" s="148"/>
      <c r="EB66" s="148"/>
      <c r="EC66" s="148"/>
      <c r="ED66" s="148"/>
      <c r="EE66" s="148"/>
      <c r="EF66" s="148"/>
      <c r="EG66" s="148"/>
      <c r="EH66" s="148"/>
      <c r="EI66" s="148"/>
      <c r="EJ66" s="148"/>
      <c r="EK66" s="148"/>
      <c r="EL66" s="148"/>
      <c r="EM66" s="148"/>
      <c r="EN66" s="148"/>
      <c r="EO66" s="148"/>
      <c r="EP66" s="148"/>
      <c r="EQ66" s="148"/>
      <c r="ER66" s="148"/>
      <c r="ES66" s="148"/>
      <c r="ET66" s="148"/>
      <c r="EU66" s="148"/>
      <c r="EV66" s="148"/>
      <c r="EW66" s="148"/>
      <c r="EX66" s="148"/>
      <c r="EY66" s="148"/>
      <c r="EZ66" s="148"/>
      <c r="FA66" s="148"/>
      <c r="FB66" s="148"/>
      <c r="FC66" s="148"/>
      <c r="FD66" s="148"/>
      <c r="FE66" s="148"/>
      <c r="FF66" s="148"/>
      <c r="FG66" s="148"/>
      <c r="FH66" s="148"/>
      <c r="FI66" s="148"/>
      <c r="FJ66" s="148"/>
      <c r="FK66" s="148"/>
      <c r="FL66" s="148"/>
      <c r="FM66" s="148"/>
      <c r="FN66" s="148"/>
      <c r="FO66" s="148"/>
      <c r="FP66" s="148"/>
      <c r="FQ66" s="148"/>
      <c r="FR66" s="148"/>
      <c r="FS66" s="148"/>
      <c r="FT66" s="148"/>
      <c r="FU66" s="148"/>
      <c r="FV66" s="148"/>
      <c r="FW66" s="148"/>
      <c r="FX66" s="148"/>
      <c r="FY66" s="148"/>
      <c r="FZ66" s="148"/>
      <c r="GA66" s="148"/>
      <c r="GB66" s="148"/>
      <c r="GC66" s="148"/>
      <c r="GD66" s="148"/>
      <c r="GE66" s="148"/>
      <c r="GF66" s="148"/>
      <c r="GG66" s="148"/>
      <c r="GH66" s="148"/>
      <c r="GI66" s="148"/>
      <c r="GJ66" s="148"/>
      <c r="GK66" s="148"/>
      <c r="GL66" s="148"/>
      <c r="GM66" s="148"/>
      <c r="GN66" s="148"/>
      <c r="GO66" s="148"/>
      <c r="GP66" s="148"/>
      <c r="GQ66" s="148"/>
      <c r="GR66" s="148"/>
      <c r="GS66" s="148"/>
      <c r="GT66" s="148"/>
      <c r="GU66" s="148"/>
      <c r="GV66" s="148"/>
      <c r="GW66" s="148"/>
      <c r="GX66" s="148"/>
      <c r="GY66" s="148"/>
      <c r="GZ66" s="148"/>
      <c r="HA66" s="148"/>
      <c r="HB66" s="148"/>
      <c r="HC66" s="148"/>
      <c r="HD66" s="148"/>
      <c r="HE66" s="148"/>
      <c r="HF66" s="148"/>
      <c r="HG66" s="148"/>
      <c r="HH66" s="148"/>
      <c r="HI66" s="148"/>
      <c r="HJ66" s="148"/>
      <c r="HK66" s="148"/>
      <c r="HL66" s="148"/>
      <c r="HM66" s="148"/>
      <c r="HN66" s="148"/>
      <c r="HO66" s="148"/>
      <c r="HP66" s="148"/>
      <c r="HQ66" s="148"/>
      <c r="HR66" s="148"/>
      <c r="HS66" s="148"/>
      <c r="HT66" s="148"/>
      <c r="HU66" s="148"/>
      <c r="HV66" s="148"/>
      <c r="HW66" s="148"/>
      <c r="HX66" s="148"/>
      <c r="HY66" s="148"/>
      <c r="HZ66" s="148"/>
      <c r="IA66" s="148"/>
      <c r="IB66" s="148"/>
      <c r="IC66" s="148"/>
      <c r="ID66" s="148"/>
      <c r="IE66" s="148"/>
      <c r="IF66" s="148"/>
      <c r="IG66" s="148"/>
      <c r="IH66" s="148"/>
      <c r="II66" s="148"/>
      <c r="IJ66" s="148"/>
      <c r="IK66" s="148"/>
      <c r="IL66" s="148"/>
      <c r="IM66" s="148"/>
      <c r="IN66" s="148"/>
      <c r="IO66" s="148"/>
      <c r="IP66" s="148"/>
      <c r="IQ66" s="148"/>
      <c r="IR66" s="148"/>
      <c r="IS66" s="148"/>
      <c r="IT66" s="148"/>
      <c r="IU66" s="148"/>
      <c r="IV66" s="148"/>
      <c r="IW66" s="148"/>
      <c r="IX66" s="148"/>
      <c r="IY66" s="148"/>
      <c r="IZ66" s="148"/>
      <c r="JA66" s="148"/>
      <c r="JB66" s="148"/>
      <c r="JC66" s="148"/>
      <c r="JD66" s="148"/>
      <c r="JE66" s="148"/>
      <c r="JF66" s="148"/>
      <c r="JG66" s="148"/>
      <c r="JH66" s="148"/>
      <c r="JI66" s="148"/>
      <c r="JJ66" s="148"/>
      <c r="JK66" s="148"/>
      <c r="JL66" s="148"/>
      <c r="JM66" s="148"/>
      <c r="JN66" s="148"/>
      <c r="JO66" s="148"/>
      <c r="JP66" s="148"/>
      <c r="JQ66" s="148"/>
      <c r="JR66" s="148"/>
      <c r="JS66" s="148"/>
      <c r="JT66" s="148"/>
      <c r="JU66" s="148"/>
      <c r="JV66" s="148"/>
      <c r="JW66" s="148"/>
      <c r="JX66" s="148"/>
      <c r="JY66" s="148"/>
      <c r="JZ66" s="148"/>
      <c r="KA66" s="148"/>
      <c r="KB66" s="148"/>
      <c r="KC66" s="148"/>
      <c r="KD66" s="148"/>
      <c r="KE66" s="148"/>
      <c r="KF66" s="148"/>
      <c r="KG66" s="148"/>
      <c r="KH66" s="148"/>
      <c r="KI66" s="148"/>
      <c r="KJ66" s="148"/>
      <c r="KK66" s="148"/>
      <c r="KL66" s="148"/>
      <c r="KM66" s="148"/>
      <c r="KN66" s="148"/>
      <c r="KO66" s="148"/>
      <c r="KP66" s="148"/>
      <c r="KQ66" s="148"/>
      <c r="KR66" s="148"/>
      <c r="KS66" s="148"/>
      <c r="KT66" s="148"/>
      <c r="KU66" s="148"/>
      <c r="KV66" s="148"/>
      <c r="KW66" s="148"/>
      <c r="KX66" s="148"/>
      <c r="KY66" s="148"/>
      <c r="KZ66" s="148"/>
      <c r="LA66" s="148"/>
      <c r="LB66" s="148"/>
      <c r="LC66" s="148"/>
      <c r="LD66" s="148"/>
      <c r="LE66" s="148"/>
      <c r="LF66" s="148"/>
      <c r="LG66" s="148"/>
      <c r="LH66" s="148"/>
      <c r="LI66" s="148"/>
      <c r="LJ66" s="148"/>
      <c r="LK66" s="148"/>
      <c r="LL66" s="148"/>
      <c r="LM66" s="148"/>
      <c r="LN66" s="148"/>
      <c r="LO66" s="148"/>
      <c r="LP66" s="148"/>
      <c r="LQ66" s="148"/>
      <c r="LR66" s="148"/>
      <c r="LS66" s="148"/>
      <c r="LT66" s="148"/>
      <c r="LU66" s="148"/>
      <c r="LV66" s="148"/>
      <c r="LW66" s="148"/>
      <c r="LX66" s="148"/>
      <c r="LY66" s="148"/>
      <c r="LZ66" s="148"/>
      <c r="MA66" s="148"/>
      <c r="MB66" s="148"/>
      <c r="MC66" s="148"/>
      <c r="MD66" s="148"/>
      <c r="ME66" s="148"/>
      <c r="MF66" s="148"/>
      <c r="MG66" s="148"/>
      <c r="MH66" s="148"/>
      <c r="MI66" s="148"/>
      <c r="MJ66" s="148"/>
      <c r="MK66" s="148"/>
      <c r="ML66" s="148"/>
      <c r="MM66" s="148"/>
      <c r="MN66" s="148"/>
      <c r="MO66" s="148"/>
      <c r="MP66" s="148"/>
      <c r="MQ66" s="148"/>
      <c r="MR66" s="148"/>
      <c r="MS66" s="148"/>
      <c r="MT66" s="148"/>
      <c r="MU66" s="148"/>
      <c r="MV66" s="148"/>
      <c r="MW66" s="148"/>
      <c r="MX66" s="148"/>
      <c r="MY66" s="148"/>
      <c r="MZ66" s="148"/>
      <c r="NA66" s="148"/>
      <c r="NB66" s="148"/>
      <c r="NC66" s="148"/>
      <c r="ND66" s="148"/>
      <c r="NE66" s="148"/>
      <c r="NF66" s="148"/>
      <c r="NG66" s="148"/>
      <c r="NH66" s="148"/>
      <c r="NI66" s="148"/>
      <c r="NJ66" s="148"/>
      <c r="NK66" s="148"/>
      <c r="NL66" s="148"/>
      <c r="NM66" s="148"/>
      <c r="NN66" s="148"/>
      <c r="NO66" s="148"/>
      <c r="NP66" s="148"/>
      <c r="NQ66" s="148"/>
      <c r="NR66" s="148"/>
      <c r="NS66" s="148"/>
      <c r="NT66" s="148"/>
      <c r="NU66" s="148"/>
      <c r="NV66" s="148"/>
      <c r="NW66" s="148"/>
      <c r="NX66" s="148"/>
      <c r="NY66" s="148"/>
      <c r="NZ66" s="148"/>
      <c r="OA66" s="148"/>
      <c r="OB66" s="148"/>
      <c r="OC66" s="148"/>
      <c r="OD66" s="148"/>
      <c r="OE66" s="148"/>
      <c r="OF66" s="148"/>
      <c r="OG66" s="148"/>
      <c r="OH66" s="148"/>
      <c r="OI66" s="148"/>
      <c r="OJ66" s="148"/>
      <c r="OK66" s="148"/>
      <c r="OL66" s="148"/>
      <c r="OM66" s="148"/>
      <c r="ON66" s="148"/>
      <c r="OO66" s="148"/>
      <c r="OP66" s="148"/>
      <c r="OQ66" s="148"/>
      <c r="OR66" s="148"/>
      <c r="OS66" s="148"/>
      <c r="OT66" s="148"/>
      <c r="OU66" s="148"/>
      <c r="OV66" s="148"/>
      <c r="OW66" s="148"/>
      <c r="OX66" s="148"/>
      <c r="OY66" s="148"/>
      <c r="OZ66" s="148"/>
      <c r="PA66" s="148"/>
      <c r="PB66" s="148"/>
      <c r="PC66" s="148"/>
      <c r="PD66" s="148"/>
      <c r="PE66" s="148"/>
      <c r="PF66" s="148"/>
      <c r="PG66" s="148"/>
      <c r="PH66" s="148"/>
      <c r="PI66" s="148"/>
      <c r="PJ66" s="148"/>
      <c r="PK66" s="148"/>
      <c r="PL66" s="148"/>
      <c r="PM66" s="148"/>
      <c r="PN66" s="148"/>
      <c r="PO66" s="148"/>
      <c r="PP66" s="148"/>
      <c r="PQ66" s="148"/>
      <c r="PR66" s="148"/>
      <c r="PS66" s="148"/>
      <c r="PT66" s="148"/>
      <c r="PU66" s="148"/>
      <c r="PV66" s="148"/>
      <c r="PW66" s="148"/>
      <c r="PX66" s="148"/>
      <c r="PY66" s="148"/>
      <c r="PZ66" s="148"/>
      <c r="QA66" s="148"/>
      <c r="QB66" s="148"/>
      <c r="QC66" s="148"/>
      <c r="QD66" s="148"/>
      <c r="QE66" s="148"/>
      <c r="QF66" s="148"/>
      <c r="QG66" s="148"/>
      <c r="QH66" s="148"/>
      <c r="QI66" s="148"/>
      <c r="QJ66" s="148"/>
      <c r="QK66" s="148"/>
      <c r="QL66" s="148"/>
      <c r="QM66" s="148"/>
      <c r="QN66" s="148"/>
      <c r="QO66" s="148"/>
      <c r="QP66" s="148"/>
      <c r="QQ66" s="148"/>
      <c r="QR66" s="148"/>
      <c r="QS66" s="148"/>
      <c r="QT66" s="148"/>
      <c r="QU66" s="148"/>
      <c r="QV66" s="148"/>
      <c r="QW66" s="148"/>
      <c r="QX66" s="148"/>
      <c r="QY66" s="148"/>
      <c r="QZ66" s="148"/>
      <c r="RA66" s="148"/>
      <c r="RB66" s="148"/>
      <c r="RC66" s="148"/>
      <c r="RD66" s="148"/>
      <c r="RE66" s="148"/>
      <c r="RF66" s="148"/>
      <c r="RG66" s="148"/>
      <c r="RH66" s="148"/>
      <c r="RI66" s="148"/>
      <c r="RJ66" s="148"/>
      <c r="RK66" s="148"/>
      <c r="RL66" s="148"/>
      <c r="RM66" s="148"/>
      <c r="RN66" s="148"/>
      <c r="RO66" s="148"/>
      <c r="RP66" s="148"/>
      <c r="RQ66" s="148"/>
      <c r="RR66" s="148"/>
      <c r="RS66" s="148"/>
      <c r="RT66" s="148"/>
      <c r="RU66" s="148"/>
      <c r="RV66" s="148"/>
      <c r="RW66" s="148"/>
      <c r="RX66" s="148"/>
      <c r="RY66" s="148"/>
      <c r="RZ66" s="148"/>
      <c r="SA66" s="148"/>
      <c r="SB66" s="148"/>
      <c r="SC66" s="148"/>
      <c r="SD66" s="148"/>
      <c r="SE66" s="148"/>
      <c r="SF66" s="148"/>
      <c r="SG66" s="148"/>
      <c r="SH66" s="148"/>
      <c r="SI66" s="148"/>
      <c r="SJ66" s="148"/>
      <c r="SK66" s="148"/>
      <c r="SL66" s="148"/>
      <c r="SM66" s="148"/>
      <c r="SN66" s="148"/>
      <c r="SO66" s="148"/>
      <c r="SP66" s="148"/>
      <c r="SQ66" s="148"/>
      <c r="SR66" s="148"/>
      <c r="SS66" s="148"/>
      <c r="ST66" s="148"/>
      <c r="SU66" s="148"/>
      <c r="SV66" s="148"/>
      <c r="SW66" s="148"/>
      <c r="SX66" s="148"/>
      <c r="SY66" s="148"/>
      <c r="SZ66" s="148"/>
      <c r="TA66" s="148"/>
      <c r="TB66" s="148"/>
      <c r="TC66" s="148"/>
      <c r="TD66" s="148"/>
      <c r="TE66" s="148"/>
      <c r="TF66" s="148"/>
      <c r="TG66" s="148"/>
      <c r="TH66" s="148"/>
      <c r="TI66" s="148"/>
      <c r="TJ66" s="148"/>
      <c r="TK66" s="148"/>
      <c r="TL66" s="148"/>
      <c r="TM66" s="148"/>
      <c r="TN66" s="148"/>
      <c r="TO66" s="148"/>
      <c r="TP66" s="148"/>
      <c r="TQ66" s="148"/>
      <c r="TR66" s="148"/>
      <c r="TS66" s="148"/>
      <c r="TT66" s="148"/>
      <c r="TU66" s="148"/>
      <c r="TV66" s="148"/>
      <c r="TW66" s="148"/>
      <c r="TX66" s="148"/>
      <c r="TY66" s="148"/>
      <c r="TZ66" s="148"/>
      <c r="UA66" s="148"/>
      <c r="UB66" s="148"/>
      <c r="UC66" s="148"/>
      <c r="UD66" s="148"/>
      <c r="UE66" s="148"/>
      <c r="UF66" s="148"/>
      <c r="UG66" s="148"/>
      <c r="UH66" s="148"/>
      <c r="UI66" s="148"/>
      <c r="UJ66" s="148"/>
      <c r="UK66" s="148"/>
      <c r="UL66" s="148"/>
      <c r="UM66" s="148"/>
      <c r="UN66" s="148"/>
      <c r="UO66" s="148"/>
      <c r="UP66" s="148"/>
      <c r="UQ66" s="148"/>
      <c r="UR66" s="148"/>
      <c r="US66" s="148"/>
      <c r="UT66" s="148"/>
      <c r="UU66" s="148"/>
      <c r="UV66" s="148"/>
      <c r="UW66" s="148"/>
      <c r="UX66" s="148"/>
      <c r="UY66" s="148"/>
      <c r="UZ66" s="148"/>
      <c r="VA66" s="148"/>
      <c r="VB66" s="148"/>
      <c r="VC66" s="148"/>
      <c r="VD66" s="148"/>
      <c r="VE66" s="148"/>
      <c r="VF66" s="148"/>
      <c r="VG66" s="148"/>
      <c r="VH66" s="148"/>
      <c r="VI66" s="148"/>
      <c r="VJ66" s="148"/>
      <c r="VK66" s="148"/>
      <c r="VL66" s="148"/>
      <c r="VM66" s="148"/>
      <c r="VN66" s="148"/>
      <c r="VO66" s="148"/>
      <c r="VP66" s="148"/>
      <c r="VQ66" s="148"/>
      <c r="VR66" s="148"/>
      <c r="VS66" s="148"/>
      <c r="VT66" s="148"/>
      <c r="VU66" s="148"/>
      <c r="VV66" s="148"/>
      <c r="VW66" s="148"/>
      <c r="VX66" s="148"/>
      <c r="VY66" s="148"/>
      <c r="VZ66" s="148"/>
      <c r="WA66" s="148"/>
      <c r="WB66" s="148"/>
      <c r="WC66" s="148"/>
      <c r="WD66" s="148"/>
      <c r="WE66" s="148"/>
      <c r="WF66" s="148"/>
      <c r="WG66" s="148"/>
      <c r="WH66" s="148"/>
      <c r="WI66" s="148"/>
      <c r="WJ66" s="148"/>
      <c r="WK66" s="148"/>
      <c r="WL66" s="148"/>
      <c r="WM66" s="148"/>
      <c r="WN66" s="148"/>
      <c r="WO66" s="148"/>
      <c r="WP66" s="148"/>
      <c r="WQ66" s="148"/>
      <c r="WR66" s="148"/>
      <c r="WS66" s="148"/>
      <c r="WT66" s="148"/>
      <c r="WU66" s="148"/>
      <c r="WV66" s="148"/>
      <c r="WW66" s="148"/>
      <c r="WX66" s="148"/>
      <c r="WY66" s="148"/>
      <c r="WZ66" s="148"/>
      <c r="XA66" s="148"/>
      <c r="XB66" s="148"/>
      <c r="XC66" s="148"/>
      <c r="XD66" s="148"/>
      <c r="XE66" s="148"/>
      <c r="XF66" s="148"/>
      <c r="XG66" s="148"/>
      <c r="XH66" s="148"/>
      <c r="XI66" s="148"/>
      <c r="XJ66" s="148"/>
      <c r="XK66" s="148"/>
      <c r="XL66" s="148"/>
      <c r="XM66" s="148"/>
      <c r="XN66" s="148"/>
      <c r="XO66" s="148"/>
      <c r="XP66" s="148"/>
      <c r="XQ66" s="148"/>
      <c r="XR66" s="148"/>
      <c r="XS66" s="148"/>
      <c r="XT66" s="148"/>
      <c r="XU66" s="148"/>
      <c r="XV66" s="148"/>
      <c r="XW66" s="148"/>
      <c r="XX66" s="148"/>
      <c r="XY66" s="148"/>
      <c r="XZ66" s="148"/>
      <c r="YA66" s="148"/>
      <c r="YB66" s="148"/>
      <c r="YC66" s="148"/>
      <c r="YD66" s="148"/>
      <c r="YE66" s="148"/>
      <c r="YF66" s="148"/>
      <c r="YG66" s="148"/>
      <c r="YH66" s="148"/>
      <c r="YI66" s="148"/>
      <c r="YJ66" s="148"/>
      <c r="YK66" s="148"/>
      <c r="YL66" s="148"/>
      <c r="YM66" s="148"/>
      <c r="YN66" s="148"/>
      <c r="YO66" s="148"/>
      <c r="YP66" s="148"/>
      <c r="YQ66" s="148"/>
      <c r="YR66" s="148"/>
      <c r="YS66" s="148"/>
      <c r="YT66" s="148"/>
      <c r="YU66" s="148"/>
      <c r="YV66" s="148"/>
      <c r="YW66" s="148"/>
      <c r="YX66" s="148"/>
      <c r="YY66" s="148"/>
      <c r="YZ66" s="148"/>
      <c r="ZA66" s="148"/>
      <c r="ZB66" s="148"/>
      <c r="ZC66" s="148"/>
      <c r="ZD66" s="148"/>
      <c r="ZE66" s="148"/>
      <c r="ZF66" s="148"/>
      <c r="ZG66" s="148"/>
      <c r="ZH66" s="148"/>
      <c r="ZI66" s="148"/>
      <c r="ZJ66" s="148"/>
      <c r="ZK66" s="148"/>
      <c r="ZL66" s="148"/>
      <c r="ZM66" s="148"/>
      <c r="ZN66" s="148"/>
      <c r="ZO66" s="148"/>
      <c r="ZP66" s="148"/>
      <c r="ZQ66" s="148"/>
      <c r="ZR66" s="148"/>
      <c r="ZS66" s="148"/>
      <c r="ZT66" s="148"/>
      <c r="ZU66" s="148"/>
      <c r="ZV66" s="148"/>
      <c r="ZW66" s="148"/>
      <c r="ZX66" s="148"/>
      <c r="ZY66" s="148"/>
      <c r="ZZ66" s="148"/>
      <c r="AAA66" s="148"/>
      <c r="AAB66" s="148"/>
      <c r="AAC66" s="148"/>
      <c r="AAD66" s="148"/>
      <c r="AAE66" s="148"/>
      <c r="AAF66" s="148"/>
      <c r="AAG66" s="148"/>
      <c r="AAH66" s="148"/>
      <c r="AAI66" s="148"/>
      <c r="AAJ66" s="148"/>
      <c r="AAK66" s="148"/>
      <c r="AAL66" s="148"/>
      <c r="AAM66" s="148"/>
      <c r="AAN66" s="148"/>
      <c r="AAO66" s="148"/>
      <c r="AAP66" s="148"/>
      <c r="AAQ66" s="148"/>
      <c r="AAR66" s="148"/>
      <c r="AAS66" s="148"/>
      <c r="AAT66" s="148"/>
      <c r="AAU66" s="148"/>
      <c r="AAV66" s="148"/>
      <c r="AAW66" s="148"/>
      <c r="AAX66" s="148"/>
      <c r="AAY66" s="148"/>
      <c r="AAZ66" s="148"/>
      <c r="ABA66" s="148"/>
      <c r="ABB66" s="148"/>
      <c r="ABC66" s="148"/>
      <c r="ABD66" s="148"/>
      <c r="ABE66" s="148"/>
      <c r="ABF66" s="148"/>
      <c r="ABG66" s="148"/>
      <c r="ABH66" s="148"/>
      <c r="ABI66" s="148"/>
      <c r="ABJ66" s="148"/>
      <c r="ABK66" s="148"/>
      <c r="ABL66" s="148"/>
      <c r="ABM66" s="148"/>
      <c r="ABN66" s="148"/>
      <c r="ABO66" s="148"/>
      <c r="ABP66" s="148"/>
      <c r="ABQ66" s="148"/>
      <c r="ABR66" s="148"/>
      <c r="ABS66" s="148"/>
      <c r="ABT66" s="148"/>
      <c r="ABU66" s="148"/>
      <c r="ABV66" s="148"/>
      <c r="ABW66" s="148"/>
      <c r="ABX66" s="148"/>
      <c r="ABY66" s="148"/>
      <c r="ABZ66" s="148"/>
      <c r="ACA66" s="148"/>
      <c r="ACB66" s="148"/>
      <c r="ACC66" s="148"/>
      <c r="ACD66" s="148"/>
      <c r="ACE66" s="148"/>
      <c r="ACF66" s="148"/>
      <c r="ACG66" s="148"/>
      <c r="ACH66" s="148"/>
      <c r="ACI66" s="148"/>
      <c r="ACJ66" s="148"/>
      <c r="ACK66" s="148"/>
      <c r="ACL66" s="148"/>
      <c r="ACM66" s="148"/>
      <c r="ACN66" s="148"/>
      <c r="ACO66" s="148"/>
      <c r="ACP66" s="148"/>
      <c r="ACQ66" s="148"/>
      <c r="ACR66" s="148"/>
      <c r="ACS66" s="148"/>
      <c r="ACT66" s="148"/>
      <c r="ACU66" s="148"/>
      <c r="ACV66" s="148"/>
      <c r="ACW66" s="148"/>
      <c r="ACX66" s="148"/>
      <c r="ACY66" s="148"/>
      <c r="ACZ66" s="148"/>
      <c r="ADA66" s="148"/>
      <c r="ADB66" s="148"/>
      <c r="ADC66" s="148"/>
      <c r="ADD66" s="148"/>
      <c r="ADE66" s="148"/>
      <c r="ADF66" s="148"/>
      <c r="ADG66" s="148"/>
      <c r="ADH66" s="148"/>
      <c r="ADI66" s="148"/>
      <c r="ADJ66" s="148"/>
      <c r="ADK66" s="148"/>
      <c r="ADL66" s="148"/>
      <c r="ADM66" s="148"/>
      <c r="ADN66" s="148"/>
      <c r="ADO66" s="148"/>
      <c r="ADP66" s="148"/>
      <c r="ADQ66" s="148"/>
      <c r="ADR66" s="148"/>
      <c r="ADS66" s="148"/>
      <c r="ADT66" s="148"/>
      <c r="ADU66" s="148"/>
      <c r="ADV66" s="148"/>
      <c r="ADW66" s="148"/>
      <c r="ADX66" s="148"/>
      <c r="ADY66" s="148"/>
      <c r="ADZ66" s="148"/>
      <c r="AEA66" s="148"/>
      <c r="AEB66" s="148"/>
      <c r="AEC66" s="148"/>
      <c r="AED66" s="148"/>
      <c r="AEE66" s="148"/>
      <c r="AEF66" s="148"/>
      <c r="AEG66" s="148"/>
      <c r="AEH66" s="148"/>
      <c r="AEI66" s="148"/>
      <c r="AEJ66" s="148"/>
      <c r="AEK66" s="148"/>
      <c r="AEL66" s="148"/>
      <c r="AEM66" s="148"/>
      <c r="AEN66" s="148"/>
      <c r="AEO66" s="148"/>
      <c r="AEP66" s="148"/>
      <c r="AEQ66" s="148"/>
      <c r="AER66" s="148"/>
      <c r="AES66" s="148"/>
      <c r="AET66" s="148"/>
      <c r="AEU66" s="148"/>
      <c r="AEV66" s="148"/>
      <c r="AEW66" s="148"/>
      <c r="AEX66" s="148"/>
      <c r="AEY66" s="148"/>
      <c r="AEZ66" s="148"/>
      <c r="AFA66" s="148"/>
      <c r="AFB66" s="148"/>
      <c r="AFC66" s="148"/>
      <c r="AFD66" s="148"/>
      <c r="AFE66" s="148"/>
      <c r="AFF66" s="148"/>
      <c r="AFG66" s="148"/>
      <c r="AFH66" s="148"/>
      <c r="AFI66" s="148"/>
      <c r="AFJ66" s="148"/>
      <c r="AFK66" s="148"/>
      <c r="AFL66" s="148"/>
      <c r="AFM66" s="148"/>
      <c r="AFN66" s="148"/>
      <c r="AFO66" s="148"/>
      <c r="AFP66" s="148"/>
      <c r="AFQ66" s="148"/>
      <c r="AFR66" s="148"/>
      <c r="AFS66" s="148"/>
      <c r="AFT66" s="148"/>
      <c r="AFU66" s="148"/>
      <c r="AFV66" s="148"/>
      <c r="AFW66" s="148"/>
      <c r="AFX66" s="148"/>
      <c r="AFY66" s="148"/>
      <c r="AFZ66" s="148"/>
      <c r="AGA66" s="148"/>
      <c r="AGB66" s="148"/>
      <c r="AGC66" s="148"/>
      <c r="AGD66" s="148"/>
      <c r="AGE66" s="148"/>
      <c r="AGF66" s="148"/>
      <c r="AGG66" s="148"/>
      <c r="AGH66" s="148"/>
      <c r="AGI66" s="148"/>
      <c r="AGJ66" s="148"/>
      <c r="AGK66" s="148"/>
      <c r="AGL66" s="148"/>
      <c r="AGM66" s="148"/>
      <c r="AGN66" s="148"/>
      <c r="AGO66" s="148"/>
      <c r="AGP66" s="148"/>
      <c r="AGQ66" s="148"/>
      <c r="AGR66" s="148"/>
      <c r="AGS66" s="148"/>
      <c r="AGT66" s="148"/>
      <c r="AGU66" s="148"/>
      <c r="AGV66" s="148"/>
      <c r="AGW66" s="148"/>
      <c r="AGX66" s="148"/>
      <c r="AGY66" s="148"/>
      <c r="AGZ66" s="148"/>
      <c r="AHA66" s="148"/>
      <c r="AHB66" s="148"/>
      <c r="AHC66" s="148"/>
      <c r="AHD66" s="148"/>
      <c r="AHE66" s="148"/>
      <c r="AHF66" s="148"/>
      <c r="AHG66" s="148"/>
      <c r="AHH66" s="148"/>
      <c r="AHI66" s="148"/>
      <c r="AHJ66" s="148"/>
      <c r="AHK66" s="148"/>
      <c r="AHL66" s="148"/>
      <c r="AHM66" s="148"/>
      <c r="AHN66" s="148"/>
      <c r="AHO66" s="148"/>
      <c r="AHP66" s="148"/>
      <c r="AHQ66" s="148"/>
      <c r="AHR66" s="148"/>
      <c r="AHS66" s="148"/>
      <c r="AHT66" s="148"/>
      <c r="AHU66" s="148"/>
      <c r="AHV66" s="148"/>
      <c r="AHW66" s="148"/>
      <c r="AHX66" s="148"/>
      <c r="AHY66" s="148"/>
      <c r="AHZ66" s="148"/>
      <c r="AIA66" s="148"/>
      <c r="AIB66" s="148"/>
      <c r="AIC66" s="148"/>
      <c r="AID66" s="148"/>
      <c r="AIE66" s="148"/>
      <c r="AIF66" s="148"/>
      <c r="AIG66" s="148"/>
      <c r="AIH66" s="148"/>
      <c r="AII66" s="148"/>
      <c r="AIJ66" s="148"/>
      <c r="AIK66" s="148"/>
      <c r="AIL66" s="148"/>
      <c r="AIM66" s="148"/>
      <c r="AIN66" s="148"/>
      <c r="AIO66" s="148"/>
      <c r="AIP66" s="148"/>
      <c r="AIQ66" s="148"/>
      <c r="AIR66" s="148"/>
      <c r="AIS66" s="148"/>
      <c r="AIT66" s="148"/>
      <c r="AIU66" s="148"/>
      <c r="AIV66" s="148"/>
      <c r="AIW66" s="148"/>
      <c r="AIX66" s="148"/>
      <c r="AIY66" s="148"/>
      <c r="AIZ66" s="148"/>
      <c r="AJA66" s="148"/>
      <c r="AJB66" s="148"/>
      <c r="AJC66" s="148"/>
      <c r="AJD66" s="148"/>
      <c r="AJE66" s="148"/>
      <c r="AJF66" s="148"/>
      <c r="AJG66" s="148"/>
      <c r="AJH66" s="148"/>
      <c r="AJI66" s="148"/>
    </row>
    <row r="67" spans="1:945" s="178" customFormat="1" ht="14.25" x14ac:dyDescent="0.25">
      <c r="A67" s="186"/>
      <c r="B67" s="187"/>
      <c r="C67" s="187"/>
      <c r="D67" s="186"/>
      <c r="E67" s="186"/>
      <c r="F67" s="175"/>
      <c r="G67" s="175"/>
      <c r="H67" s="175"/>
      <c r="I67" s="175"/>
      <c r="J67" s="175"/>
      <c r="K67" s="175"/>
      <c r="L67" s="188"/>
      <c r="M67" s="188"/>
      <c r="N67" s="188"/>
      <c r="O67" s="189"/>
      <c r="P67" s="189"/>
      <c r="Q67" s="148"/>
      <c r="R67" s="71"/>
      <c r="S67" s="71"/>
      <c r="T67" s="71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  <c r="BI67" s="141"/>
      <c r="BJ67" s="141"/>
      <c r="BK67" s="141"/>
      <c r="BL67" s="141"/>
      <c r="BM67" s="141"/>
      <c r="BN67" s="141"/>
      <c r="BO67" s="141"/>
      <c r="BP67" s="141"/>
      <c r="BQ67" s="141"/>
      <c r="BR67" s="141"/>
      <c r="BS67" s="141"/>
      <c r="BT67" s="141"/>
      <c r="BU67" s="141"/>
      <c r="BV67" s="141"/>
      <c r="BW67" s="141"/>
      <c r="BX67" s="141"/>
      <c r="BY67" s="141"/>
      <c r="BZ67" s="141"/>
      <c r="CA67" s="141"/>
      <c r="CB67" s="141"/>
      <c r="CC67" s="141"/>
      <c r="CD67" s="141"/>
      <c r="CE67" s="141"/>
      <c r="CF67" s="141"/>
      <c r="CG67" s="141"/>
      <c r="CH67" s="141"/>
      <c r="CI67" s="141"/>
      <c r="CJ67" s="141"/>
      <c r="CK67" s="141"/>
      <c r="CL67" s="141"/>
      <c r="CM67" s="141"/>
      <c r="CN67" s="141"/>
      <c r="CO67" s="141"/>
      <c r="CP67" s="141"/>
      <c r="CQ67" s="141"/>
      <c r="CR67" s="141"/>
      <c r="CS67" s="141"/>
      <c r="CT67" s="141"/>
      <c r="CU67" s="141"/>
      <c r="CV67" s="141"/>
      <c r="CW67" s="141"/>
      <c r="CX67" s="141"/>
      <c r="CY67" s="141"/>
      <c r="CZ67" s="141"/>
      <c r="DA67" s="141"/>
      <c r="DB67" s="141"/>
      <c r="DC67" s="141"/>
      <c r="DD67" s="141"/>
      <c r="DE67" s="141"/>
      <c r="DF67" s="141"/>
      <c r="DG67" s="141"/>
      <c r="DH67" s="141"/>
      <c r="DI67" s="141"/>
      <c r="DJ67" s="141"/>
      <c r="DK67" s="141"/>
      <c r="DL67" s="141"/>
      <c r="DM67" s="141"/>
      <c r="DN67" s="141"/>
      <c r="DO67" s="141"/>
      <c r="DP67" s="141"/>
      <c r="DQ67" s="141"/>
      <c r="DR67" s="141"/>
      <c r="DS67" s="141"/>
      <c r="DT67" s="141"/>
      <c r="DU67" s="141"/>
      <c r="DV67" s="141"/>
      <c r="DW67" s="141"/>
      <c r="DX67" s="141"/>
      <c r="DY67" s="141"/>
      <c r="DZ67" s="141"/>
      <c r="EA67" s="141"/>
      <c r="EB67" s="141"/>
      <c r="EC67" s="141"/>
      <c r="ED67" s="141"/>
      <c r="EE67" s="141"/>
      <c r="EF67" s="141"/>
      <c r="EG67" s="141"/>
      <c r="EH67" s="141"/>
      <c r="EI67" s="141"/>
      <c r="EJ67" s="141"/>
      <c r="EK67" s="141"/>
      <c r="EL67" s="141"/>
      <c r="EM67" s="141"/>
      <c r="EN67" s="141"/>
      <c r="EO67" s="141"/>
      <c r="EP67" s="141"/>
      <c r="EQ67" s="141"/>
      <c r="ER67" s="141"/>
      <c r="ES67" s="141"/>
      <c r="ET67" s="141"/>
      <c r="EU67" s="141"/>
      <c r="EV67" s="141"/>
      <c r="EW67" s="141"/>
      <c r="EX67" s="141"/>
      <c r="EY67" s="141"/>
      <c r="EZ67" s="141"/>
      <c r="FA67" s="141"/>
      <c r="FB67" s="141"/>
      <c r="FC67" s="141"/>
      <c r="FD67" s="141"/>
      <c r="FE67" s="141"/>
      <c r="FF67" s="141"/>
      <c r="FG67" s="141"/>
      <c r="FH67" s="141"/>
      <c r="FI67" s="141"/>
      <c r="FJ67" s="141"/>
      <c r="FK67" s="141"/>
      <c r="FL67" s="141"/>
      <c r="FM67" s="141"/>
      <c r="FN67" s="141"/>
      <c r="FO67" s="141"/>
      <c r="FP67" s="141"/>
      <c r="FQ67" s="141"/>
      <c r="FR67" s="141"/>
      <c r="FS67" s="141"/>
      <c r="FT67" s="141"/>
      <c r="FU67" s="141"/>
      <c r="FV67" s="141"/>
      <c r="FW67" s="141"/>
      <c r="FX67" s="141"/>
      <c r="FY67" s="141"/>
      <c r="FZ67" s="141"/>
      <c r="GA67" s="141"/>
      <c r="GB67" s="141"/>
      <c r="GC67" s="141"/>
      <c r="GD67" s="141"/>
      <c r="GE67" s="141"/>
      <c r="GF67" s="141"/>
      <c r="GG67" s="141"/>
      <c r="GH67" s="141"/>
      <c r="GI67" s="141"/>
      <c r="GJ67" s="141"/>
      <c r="GK67" s="141"/>
      <c r="GL67" s="141"/>
      <c r="GM67" s="141"/>
      <c r="GN67" s="141"/>
      <c r="GO67" s="141"/>
      <c r="GP67" s="141"/>
      <c r="GQ67" s="141"/>
      <c r="GR67" s="141"/>
      <c r="GS67" s="141"/>
      <c r="GT67" s="141"/>
      <c r="GU67" s="141"/>
      <c r="GV67" s="141"/>
      <c r="GW67" s="141"/>
      <c r="GX67" s="141"/>
      <c r="GY67" s="141"/>
      <c r="GZ67" s="141"/>
      <c r="HA67" s="141"/>
      <c r="HB67" s="141"/>
      <c r="HC67" s="141"/>
      <c r="HD67" s="141"/>
      <c r="HE67" s="141"/>
      <c r="HF67" s="141"/>
      <c r="HG67" s="141"/>
      <c r="HH67" s="141"/>
      <c r="HI67" s="141"/>
      <c r="HJ67" s="141"/>
      <c r="HK67" s="141"/>
      <c r="HL67" s="141"/>
      <c r="HM67" s="141"/>
      <c r="HN67" s="141"/>
      <c r="HO67" s="141"/>
      <c r="HP67" s="141"/>
      <c r="HQ67" s="141"/>
      <c r="HR67" s="141"/>
      <c r="HS67" s="141"/>
      <c r="HT67" s="141"/>
      <c r="HU67" s="141"/>
      <c r="HV67" s="141"/>
      <c r="HW67" s="141"/>
      <c r="HX67" s="141"/>
      <c r="HY67" s="141"/>
      <c r="HZ67" s="141"/>
      <c r="IA67" s="141"/>
      <c r="IB67" s="141"/>
      <c r="IC67" s="141"/>
      <c r="ID67" s="141"/>
      <c r="IE67" s="141"/>
      <c r="IF67" s="141"/>
      <c r="IG67" s="141"/>
      <c r="IH67" s="141"/>
      <c r="II67" s="141"/>
      <c r="IJ67" s="141"/>
      <c r="IK67" s="141"/>
      <c r="IL67" s="141"/>
      <c r="IM67" s="141"/>
      <c r="IN67" s="141"/>
      <c r="IO67" s="141"/>
      <c r="IP67" s="141"/>
      <c r="IQ67" s="141"/>
      <c r="IR67" s="141"/>
      <c r="IS67" s="141"/>
      <c r="IT67" s="141"/>
      <c r="IU67" s="141"/>
      <c r="IV67" s="141"/>
      <c r="IW67" s="141"/>
      <c r="IX67" s="141"/>
      <c r="IY67" s="141"/>
      <c r="IZ67" s="141"/>
      <c r="JA67" s="141"/>
      <c r="JB67" s="141"/>
      <c r="JC67" s="141"/>
      <c r="JD67" s="141"/>
      <c r="JE67" s="141"/>
      <c r="JF67" s="141"/>
      <c r="JG67" s="141"/>
      <c r="JH67" s="141"/>
      <c r="JI67" s="141"/>
      <c r="JJ67" s="141"/>
      <c r="JK67" s="141"/>
      <c r="JL67" s="141"/>
      <c r="JM67" s="141"/>
      <c r="JN67" s="141"/>
      <c r="JO67" s="141"/>
      <c r="JP67" s="141"/>
      <c r="JQ67" s="141"/>
      <c r="JR67" s="141"/>
      <c r="JS67" s="141"/>
      <c r="JT67" s="141"/>
      <c r="JU67" s="141"/>
      <c r="JV67" s="141"/>
      <c r="JW67" s="141"/>
      <c r="JX67" s="141"/>
      <c r="JY67" s="141"/>
      <c r="JZ67" s="141"/>
      <c r="KA67" s="141"/>
      <c r="KB67" s="141"/>
      <c r="KC67" s="141"/>
      <c r="KD67" s="141"/>
      <c r="KE67" s="141"/>
      <c r="KF67" s="141"/>
      <c r="KG67" s="141"/>
      <c r="KH67" s="141"/>
      <c r="KI67" s="141"/>
      <c r="KJ67" s="141"/>
      <c r="KK67" s="141"/>
      <c r="KL67" s="141"/>
      <c r="KM67" s="141"/>
      <c r="KN67" s="141"/>
      <c r="KO67" s="141"/>
      <c r="KP67" s="141"/>
      <c r="KQ67" s="141"/>
      <c r="KR67" s="141"/>
      <c r="KS67" s="141"/>
      <c r="KT67" s="141"/>
      <c r="KU67" s="141"/>
      <c r="KV67" s="141"/>
      <c r="KW67" s="141"/>
      <c r="KX67" s="141"/>
      <c r="KY67" s="141"/>
      <c r="KZ67" s="141"/>
      <c r="LA67" s="141"/>
      <c r="LB67" s="141"/>
      <c r="LC67" s="141"/>
      <c r="LD67" s="141"/>
      <c r="LE67" s="141"/>
      <c r="LF67" s="141"/>
      <c r="LG67" s="141"/>
      <c r="LH67" s="141"/>
      <c r="LI67" s="141"/>
      <c r="LJ67" s="141"/>
      <c r="LK67" s="141"/>
      <c r="LL67" s="141"/>
      <c r="LM67" s="141"/>
      <c r="LN67" s="141"/>
      <c r="LO67" s="141"/>
      <c r="LP67" s="141"/>
      <c r="LQ67" s="141"/>
      <c r="LR67" s="141"/>
      <c r="LS67" s="141"/>
      <c r="LT67" s="141"/>
      <c r="LU67" s="141"/>
      <c r="LV67" s="141"/>
      <c r="LW67" s="141"/>
      <c r="LX67" s="141"/>
      <c r="LY67" s="141"/>
      <c r="LZ67" s="141"/>
      <c r="MA67" s="141"/>
      <c r="MB67" s="141"/>
      <c r="MC67" s="141"/>
      <c r="MD67" s="141"/>
      <c r="ME67" s="141"/>
      <c r="MF67" s="141"/>
      <c r="MG67" s="141"/>
      <c r="MH67" s="141"/>
      <c r="MI67" s="141"/>
      <c r="MJ67" s="141"/>
      <c r="MK67" s="141"/>
      <c r="ML67" s="141"/>
      <c r="MM67" s="141"/>
      <c r="MN67" s="141"/>
      <c r="MO67" s="141"/>
      <c r="MP67" s="141"/>
      <c r="MQ67" s="141"/>
      <c r="MR67" s="141"/>
      <c r="MS67" s="141"/>
      <c r="MT67" s="141"/>
      <c r="MU67" s="141"/>
      <c r="MV67" s="141"/>
      <c r="MW67" s="141"/>
      <c r="MX67" s="141"/>
      <c r="MY67" s="141"/>
      <c r="MZ67" s="141"/>
      <c r="NA67" s="141"/>
      <c r="NB67" s="141"/>
      <c r="NC67" s="141"/>
      <c r="ND67" s="141"/>
      <c r="NE67" s="141"/>
      <c r="NF67" s="141"/>
      <c r="NG67" s="141"/>
      <c r="NH67" s="141"/>
      <c r="NI67" s="141"/>
      <c r="NJ67" s="141"/>
      <c r="NK67" s="141"/>
      <c r="NL67" s="141"/>
      <c r="NM67" s="141"/>
      <c r="NN67" s="141"/>
      <c r="NO67" s="141"/>
      <c r="NP67" s="141"/>
      <c r="NQ67" s="141"/>
      <c r="NR67" s="141"/>
      <c r="NS67" s="141"/>
      <c r="NT67" s="141"/>
      <c r="NU67" s="141"/>
      <c r="NV67" s="141"/>
      <c r="NW67" s="141"/>
      <c r="NX67" s="141"/>
      <c r="NY67" s="141"/>
      <c r="NZ67" s="141"/>
      <c r="OA67" s="141"/>
      <c r="OB67" s="141"/>
      <c r="OC67" s="141"/>
      <c r="OD67" s="141"/>
      <c r="OE67" s="141"/>
      <c r="OF67" s="141"/>
      <c r="OG67" s="141"/>
      <c r="OH67" s="141"/>
      <c r="OI67" s="141"/>
      <c r="OJ67" s="141"/>
      <c r="OK67" s="141"/>
      <c r="OL67" s="141"/>
      <c r="OM67" s="141"/>
      <c r="ON67" s="141"/>
      <c r="OO67" s="141"/>
      <c r="OP67" s="141"/>
      <c r="OQ67" s="141"/>
      <c r="OR67" s="141"/>
      <c r="OS67" s="141"/>
      <c r="OT67" s="141"/>
      <c r="OU67" s="141"/>
      <c r="OV67" s="141"/>
      <c r="OW67" s="141"/>
      <c r="OX67" s="141"/>
      <c r="OY67" s="141"/>
      <c r="OZ67" s="141"/>
      <c r="PA67" s="141"/>
      <c r="PB67" s="141"/>
      <c r="PC67" s="141"/>
      <c r="PD67" s="141"/>
      <c r="PE67" s="141"/>
      <c r="PF67" s="141"/>
      <c r="PG67" s="141"/>
      <c r="PH67" s="141"/>
      <c r="PI67" s="141"/>
      <c r="PJ67" s="141"/>
      <c r="PK67" s="141"/>
      <c r="PL67" s="141"/>
      <c r="PM67" s="141"/>
      <c r="PN67" s="141"/>
      <c r="PO67" s="141"/>
      <c r="PP67" s="141"/>
      <c r="PQ67" s="141"/>
      <c r="PR67" s="141"/>
      <c r="PS67" s="141"/>
      <c r="PT67" s="141"/>
      <c r="PU67" s="141"/>
      <c r="PV67" s="141"/>
      <c r="PW67" s="141"/>
      <c r="PX67" s="141"/>
      <c r="PY67" s="141"/>
      <c r="PZ67" s="141"/>
      <c r="QA67" s="141"/>
      <c r="QB67" s="141"/>
      <c r="QC67" s="141"/>
      <c r="QD67" s="141"/>
      <c r="QE67" s="141"/>
      <c r="QF67" s="141"/>
      <c r="QG67" s="141"/>
      <c r="QH67" s="141"/>
      <c r="QI67" s="141"/>
      <c r="QJ67" s="141"/>
      <c r="QK67" s="141"/>
      <c r="QL67" s="141"/>
      <c r="QM67" s="141"/>
      <c r="QN67" s="141"/>
      <c r="QO67" s="141"/>
      <c r="QP67" s="141"/>
      <c r="QQ67" s="141"/>
      <c r="QR67" s="141"/>
      <c r="QS67" s="141"/>
      <c r="QT67" s="141"/>
      <c r="QU67" s="141"/>
      <c r="QV67" s="141"/>
      <c r="QW67" s="141"/>
      <c r="QX67" s="141"/>
      <c r="QY67" s="141"/>
      <c r="QZ67" s="141"/>
      <c r="RA67" s="141"/>
      <c r="RB67" s="141"/>
      <c r="RC67" s="141"/>
      <c r="RD67" s="141"/>
      <c r="RE67" s="141"/>
      <c r="RF67" s="141"/>
      <c r="RG67" s="141"/>
      <c r="RH67" s="141"/>
      <c r="RI67" s="141"/>
      <c r="RJ67" s="141"/>
      <c r="RK67" s="141"/>
      <c r="RL67" s="141"/>
      <c r="RM67" s="141"/>
      <c r="RN67" s="141"/>
      <c r="RO67" s="141"/>
      <c r="RP67" s="141"/>
      <c r="RQ67" s="141"/>
      <c r="RR67" s="141"/>
      <c r="RS67" s="141"/>
      <c r="RT67" s="141"/>
      <c r="RU67" s="141"/>
      <c r="RV67" s="141"/>
      <c r="RW67" s="141"/>
      <c r="RX67" s="141"/>
      <c r="RY67" s="141"/>
      <c r="RZ67" s="141"/>
      <c r="SA67" s="141"/>
      <c r="SB67" s="141"/>
      <c r="SC67" s="141"/>
      <c r="SD67" s="141"/>
      <c r="SE67" s="141"/>
      <c r="SF67" s="141"/>
      <c r="SG67" s="141"/>
      <c r="SH67" s="141"/>
      <c r="SI67" s="141"/>
      <c r="SJ67" s="141"/>
      <c r="SK67" s="141"/>
      <c r="SL67" s="141"/>
      <c r="SM67" s="141"/>
      <c r="SN67" s="141"/>
      <c r="SO67" s="141"/>
      <c r="SP67" s="141"/>
      <c r="SQ67" s="141"/>
      <c r="SR67" s="141"/>
      <c r="SS67" s="141"/>
      <c r="ST67" s="141"/>
      <c r="SU67" s="141"/>
      <c r="SV67" s="141"/>
      <c r="SW67" s="141"/>
      <c r="SX67" s="141"/>
      <c r="SY67" s="141"/>
      <c r="SZ67" s="141"/>
      <c r="TA67" s="141"/>
      <c r="TB67" s="141"/>
      <c r="TC67" s="141"/>
      <c r="TD67" s="141"/>
      <c r="TE67" s="141"/>
      <c r="TF67" s="141"/>
      <c r="TG67" s="141"/>
      <c r="TH67" s="141"/>
      <c r="TI67" s="141"/>
      <c r="TJ67" s="141"/>
      <c r="TK67" s="141"/>
      <c r="TL67" s="141"/>
      <c r="TM67" s="141"/>
      <c r="TN67" s="141"/>
      <c r="TO67" s="141"/>
      <c r="TP67" s="141"/>
      <c r="TQ67" s="141"/>
      <c r="TR67" s="141"/>
      <c r="TS67" s="141"/>
      <c r="TT67" s="141"/>
      <c r="TU67" s="141"/>
      <c r="TV67" s="141"/>
      <c r="TW67" s="141"/>
      <c r="TX67" s="141"/>
      <c r="TY67" s="141"/>
      <c r="TZ67" s="141"/>
      <c r="UA67" s="141"/>
      <c r="UB67" s="141"/>
      <c r="UC67" s="141"/>
      <c r="UD67" s="141"/>
      <c r="UE67" s="141"/>
      <c r="UF67" s="141"/>
      <c r="UG67" s="141"/>
      <c r="UH67" s="141"/>
      <c r="UI67" s="141"/>
      <c r="UJ67" s="141"/>
      <c r="UK67" s="141"/>
      <c r="UL67" s="141"/>
      <c r="UM67" s="141"/>
      <c r="UN67" s="141"/>
      <c r="UO67" s="141"/>
      <c r="UP67" s="141"/>
      <c r="UQ67" s="141"/>
      <c r="UR67" s="141"/>
      <c r="US67" s="141"/>
      <c r="UT67" s="141"/>
      <c r="UU67" s="141"/>
      <c r="UV67" s="141"/>
      <c r="UW67" s="141"/>
      <c r="UX67" s="141"/>
      <c r="UY67" s="141"/>
      <c r="UZ67" s="141"/>
      <c r="VA67" s="141"/>
      <c r="VB67" s="141"/>
      <c r="VC67" s="141"/>
      <c r="VD67" s="141"/>
      <c r="VE67" s="141"/>
      <c r="VF67" s="141"/>
      <c r="VG67" s="141"/>
      <c r="VH67" s="141"/>
      <c r="VI67" s="141"/>
      <c r="VJ67" s="141"/>
      <c r="VK67" s="141"/>
      <c r="VL67" s="141"/>
      <c r="VM67" s="141"/>
      <c r="VN67" s="141"/>
      <c r="VO67" s="141"/>
      <c r="VP67" s="141"/>
      <c r="VQ67" s="141"/>
      <c r="VR67" s="141"/>
      <c r="VS67" s="141"/>
      <c r="VT67" s="141"/>
      <c r="VU67" s="141"/>
      <c r="VV67" s="141"/>
      <c r="VW67" s="141"/>
      <c r="VX67" s="141"/>
      <c r="VY67" s="141"/>
      <c r="VZ67" s="141"/>
      <c r="WA67" s="141"/>
      <c r="WB67" s="141"/>
      <c r="WC67" s="141"/>
      <c r="WD67" s="141"/>
      <c r="WE67" s="141"/>
      <c r="WF67" s="141"/>
      <c r="WG67" s="141"/>
      <c r="WH67" s="141"/>
      <c r="WI67" s="141"/>
      <c r="WJ67" s="141"/>
      <c r="WK67" s="141"/>
      <c r="WL67" s="141"/>
      <c r="WM67" s="141"/>
      <c r="WN67" s="141"/>
      <c r="WO67" s="141"/>
      <c r="WP67" s="141"/>
      <c r="WQ67" s="141"/>
      <c r="WR67" s="141"/>
      <c r="WS67" s="141"/>
      <c r="WT67" s="141"/>
      <c r="WU67" s="141"/>
      <c r="WV67" s="141"/>
      <c r="WW67" s="141"/>
      <c r="WX67" s="141"/>
      <c r="WY67" s="141"/>
      <c r="WZ67" s="141"/>
      <c r="XA67" s="141"/>
      <c r="XB67" s="141"/>
      <c r="XC67" s="141"/>
      <c r="XD67" s="141"/>
      <c r="XE67" s="141"/>
      <c r="XF67" s="141"/>
      <c r="XG67" s="141"/>
      <c r="XH67" s="141"/>
      <c r="XI67" s="141"/>
      <c r="XJ67" s="141"/>
      <c r="XK67" s="141"/>
      <c r="XL67" s="141"/>
      <c r="XM67" s="141"/>
      <c r="XN67" s="141"/>
      <c r="XO67" s="141"/>
      <c r="XP67" s="141"/>
      <c r="XQ67" s="141"/>
      <c r="XR67" s="141"/>
      <c r="XS67" s="141"/>
      <c r="XT67" s="141"/>
      <c r="XU67" s="141"/>
      <c r="XV67" s="141"/>
      <c r="XW67" s="141"/>
      <c r="XX67" s="141"/>
      <c r="XY67" s="141"/>
      <c r="XZ67" s="141"/>
      <c r="YA67" s="141"/>
      <c r="YB67" s="141"/>
      <c r="YC67" s="141"/>
      <c r="YD67" s="141"/>
      <c r="YE67" s="141"/>
      <c r="YF67" s="141"/>
      <c r="YG67" s="141"/>
      <c r="YH67" s="141"/>
      <c r="YI67" s="141"/>
      <c r="YJ67" s="141"/>
      <c r="YK67" s="141"/>
      <c r="YL67" s="141"/>
      <c r="YM67" s="141"/>
      <c r="YN67" s="141"/>
      <c r="YO67" s="141"/>
      <c r="YP67" s="141"/>
      <c r="YQ67" s="141"/>
      <c r="YR67" s="141"/>
      <c r="YS67" s="141"/>
      <c r="YT67" s="141"/>
      <c r="YU67" s="141"/>
      <c r="YV67" s="141"/>
      <c r="YW67" s="141"/>
      <c r="YX67" s="141"/>
      <c r="YY67" s="141"/>
      <c r="YZ67" s="141"/>
      <c r="ZA67" s="141"/>
      <c r="ZB67" s="141"/>
      <c r="ZC67" s="141"/>
      <c r="ZD67" s="141"/>
      <c r="ZE67" s="141"/>
      <c r="ZF67" s="141"/>
      <c r="ZG67" s="141"/>
      <c r="ZH67" s="141"/>
      <c r="ZI67" s="141"/>
      <c r="ZJ67" s="141"/>
      <c r="ZK67" s="141"/>
      <c r="ZL67" s="141"/>
      <c r="ZM67" s="141"/>
      <c r="ZN67" s="141"/>
      <c r="ZO67" s="141"/>
      <c r="ZP67" s="141"/>
      <c r="ZQ67" s="141"/>
      <c r="ZR67" s="141"/>
      <c r="ZS67" s="141"/>
      <c r="ZT67" s="141"/>
      <c r="ZU67" s="141"/>
      <c r="ZV67" s="141"/>
      <c r="ZW67" s="141"/>
      <c r="ZX67" s="141"/>
      <c r="ZY67" s="141"/>
      <c r="ZZ67" s="141"/>
      <c r="AAA67" s="141"/>
      <c r="AAB67" s="141"/>
      <c r="AAC67" s="141"/>
      <c r="AAD67" s="141"/>
      <c r="AAE67" s="141"/>
      <c r="AAF67" s="141"/>
      <c r="AAG67" s="141"/>
      <c r="AAH67" s="141"/>
      <c r="AAI67" s="141"/>
      <c r="AAJ67" s="141"/>
      <c r="AAK67" s="141"/>
      <c r="AAL67" s="141"/>
      <c r="AAM67" s="141"/>
      <c r="AAN67" s="141"/>
      <c r="AAO67" s="141"/>
      <c r="AAP67" s="141"/>
      <c r="AAQ67" s="141"/>
      <c r="AAR67" s="141"/>
      <c r="AAS67" s="141"/>
      <c r="AAT67" s="141"/>
      <c r="AAU67" s="141"/>
      <c r="AAV67" s="141"/>
      <c r="AAW67" s="141"/>
      <c r="AAX67" s="141"/>
      <c r="AAY67" s="141"/>
      <c r="AAZ67" s="141"/>
      <c r="ABA67" s="141"/>
      <c r="ABB67" s="141"/>
      <c r="ABC67" s="141"/>
      <c r="ABD67" s="141"/>
      <c r="ABE67" s="141"/>
      <c r="ABF67" s="141"/>
      <c r="ABG67" s="141"/>
      <c r="ABH67" s="141"/>
      <c r="ABI67" s="141"/>
      <c r="ABJ67" s="141"/>
      <c r="ABK67" s="141"/>
      <c r="ABL67" s="141"/>
      <c r="ABM67" s="141"/>
      <c r="ABN67" s="141"/>
      <c r="ABO67" s="141"/>
      <c r="ABP67" s="141"/>
      <c r="ABQ67" s="141"/>
      <c r="ABR67" s="141"/>
      <c r="ABS67" s="141"/>
      <c r="ABT67" s="141"/>
      <c r="ABU67" s="141"/>
      <c r="ABV67" s="141"/>
      <c r="ABW67" s="141"/>
      <c r="ABX67" s="141"/>
      <c r="ABY67" s="141"/>
      <c r="ABZ67" s="141"/>
      <c r="ACA67" s="141"/>
      <c r="ACB67" s="141"/>
      <c r="ACC67" s="141"/>
      <c r="ACD67" s="141"/>
      <c r="ACE67" s="141"/>
      <c r="ACF67" s="141"/>
      <c r="ACG67" s="141"/>
      <c r="ACH67" s="141"/>
      <c r="ACI67" s="141"/>
      <c r="ACJ67" s="141"/>
      <c r="ACK67" s="141"/>
      <c r="ACL67" s="141"/>
      <c r="ACM67" s="141"/>
      <c r="ACN67" s="141"/>
      <c r="ACO67" s="141"/>
      <c r="ACP67" s="141"/>
      <c r="ACQ67" s="141"/>
      <c r="ACR67" s="141"/>
      <c r="ACS67" s="141"/>
      <c r="ACT67" s="141"/>
      <c r="ACU67" s="141"/>
      <c r="ACV67" s="141"/>
      <c r="ACW67" s="141"/>
      <c r="ACX67" s="141"/>
      <c r="ACY67" s="141"/>
      <c r="ACZ67" s="141"/>
      <c r="ADA67" s="141"/>
      <c r="ADB67" s="141"/>
      <c r="ADC67" s="141"/>
      <c r="ADD67" s="141"/>
      <c r="ADE67" s="141"/>
      <c r="ADF67" s="141"/>
      <c r="ADG67" s="141"/>
      <c r="ADH67" s="141"/>
      <c r="ADI67" s="141"/>
      <c r="ADJ67" s="141"/>
      <c r="ADK67" s="141"/>
      <c r="ADL67" s="141"/>
      <c r="ADM67" s="141"/>
      <c r="ADN67" s="141"/>
      <c r="ADO67" s="141"/>
      <c r="ADP67" s="141"/>
      <c r="ADQ67" s="141"/>
      <c r="ADR67" s="141"/>
      <c r="ADS67" s="141"/>
      <c r="ADT67" s="141"/>
      <c r="ADU67" s="141"/>
      <c r="ADV67" s="141"/>
      <c r="ADW67" s="141"/>
      <c r="ADX67" s="141"/>
      <c r="ADY67" s="141"/>
      <c r="ADZ67" s="141"/>
      <c r="AEA67" s="141"/>
      <c r="AEB67" s="141"/>
      <c r="AEC67" s="141"/>
      <c r="AED67" s="141"/>
      <c r="AEE67" s="141"/>
      <c r="AEF67" s="141"/>
      <c r="AEG67" s="141"/>
      <c r="AEH67" s="141"/>
      <c r="AEI67" s="141"/>
      <c r="AEJ67" s="141"/>
      <c r="AEK67" s="141"/>
      <c r="AEL67" s="141"/>
      <c r="AEM67" s="141"/>
      <c r="AEN67" s="141"/>
      <c r="AEO67" s="141"/>
      <c r="AEP67" s="141"/>
      <c r="AEQ67" s="141"/>
      <c r="AER67" s="141"/>
      <c r="AES67" s="141"/>
      <c r="AET67" s="141"/>
      <c r="AEU67" s="141"/>
      <c r="AEV67" s="141"/>
      <c r="AEW67" s="141"/>
      <c r="AEX67" s="141"/>
      <c r="AEY67" s="141"/>
      <c r="AEZ67" s="141"/>
      <c r="AFA67" s="141"/>
      <c r="AFB67" s="141"/>
      <c r="AFC67" s="141"/>
      <c r="AFD67" s="141"/>
      <c r="AFE67" s="141"/>
      <c r="AFF67" s="141"/>
      <c r="AFG67" s="141"/>
      <c r="AFH67" s="141"/>
      <c r="AFI67" s="141"/>
      <c r="AFJ67" s="141"/>
      <c r="AFK67" s="141"/>
      <c r="AFL67" s="141"/>
      <c r="AFM67" s="141"/>
      <c r="AFN67" s="141"/>
      <c r="AFO67" s="141"/>
      <c r="AFP67" s="141"/>
      <c r="AFQ67" s="141"/>
      <c r="AFR67" s="141"/>
      <c r="AFS67" s="141"/>
      <c r="AFT67" s="141"/>
      <c r="AFU67" s="141"/>
      <c r="AFV67" s="141"/>
      <c r="AFW67" s="141"/>
      <c r="AFX67" s="141"/>
      <c r="AFY67" s="141"/>
      <c r="AFZ67" s="141"/>
      <c r="AGA67" s="141"/>
      <c r="AGB67" s="141"/>
      <c r="AGC67" s="141"/>
      <c r="AGD67" s="141"/>
      <c r="AGE67" s="141"/>
      <c r="AGF67" s="141"/>
      <c r="AGG67" s="141"/>
      <c r="AGH67" s="141"/>
      <c r="AGI67" s="141"/>
      <c r="AGJ67" s="141"/>
      <c r="AGK67" s="141"/>
      <c r="AGL67" s="141"/>
      <c r="AGM67" s="141"/>
      <c r="AGN67" s="141"/>
      <c r="AGO67" s="141"/>
      <c r="AGP67" s="141"/>
      <c r="AGQ67" s="141"/>
      <c r="AGR67" s="141"/>
      <c r="AGS67" s="141"/>
      <c r="AGT67" s="141"/>
      <c r="AGU67" s="141"/>
      <c r="AGV67" s="141"/>
      <c r="AGW67" s="141"/>
      <c r="AGX67" s="141"/>
      <c r="AGY67" s="141"/>
      <c r="AGZ67" s="141"/>
      <c r="AHA67" s="141"/>
      <c r="AHB67" s="141"/>
      <c r="AHC67" s="141"/>
      <c r="AHD67" s="141"/>
      <c r="AHE67" s="141"/>
      <c r="AHF67" s="141"/>
      <c r="AHG67" s="141"/>
      <c r="AHH67" s="141"/>
      <c r="AHI67" s="141"/>
      <c r="AHJ67" s="141"/>
      <c r="AHK67" s="141"/>
      <c r="AHL67" s="141"/>
      <c r="AHM67" s="141"/>
      <c r="AHN67" s="141"/>
      <c r="AHO67" s="141"/>
      <c r="AHP67" s="141"/>
      <c r="AHQ67" s="141"/>
      <c r="AHR67" s="141"/>
      <c r="AHS67" s="141"/>
      <c r="AHT67" s="141"/>
      <c r="AHU67" s="141"/>
      <c r="AHV67" s="141"/>
      <c r="AHW67" s="141"/>
      <c r="AHX67" s="141"/>
      <c r="AHY67" s="141"/>
      <c r="AHZ67" s="141"/>
      <c r="AIA67" s="141"/>
      <c r="AIB67" s="141"/>
      <c r="AIC67" s="141"/>
      <c r="AID67" s="141"/>
      <c r="AIE67" s="141"/>
      <c r="AIF67" s="141"/>
      <c r="AIG67" s="141"/>
      <c r="AIH67" s="141"/>
      <c r="AII67" s="141"/>
      <c r="AIJ67" s="141"/>
      <c r="AIK67" s="141"/>
      <c r="AIL67" s="141"/>
      <c r="AIM67" s="141"/>
      <c r="AIN67" s="141"/>
      <c r="AIO67" s="141"/>
      <c r="AIP67" s="141"/>
      <c r="AIQ67" s="141"/>
      <c r="AIR67" s="141"/>
      <c r="AIS67" s="141"/>
      <c r="AIT67" s="141"/>
      <c r="AIU67" s="141"/>
      <c r="AIV67" s="141"/>
      <c r="AIW67" s="141"/>
      <c r="AIX67" s="141"/>
      <c r="AIY67" s="141"/>
      <c r="AIZ67" s="141"/>
      <c r="AJA67" s="141"/>
      <c r="AJB67" s="141"/>
      <c r="AJC67" s="141"/>
      <c r="AJD67" s="141"/>
      <c r="AJE67" s="141"/>
      <c r="AJF67" s="141"/>
      <c r="AJG67" s="141"/>
      <c r="AJH67" s="141"/>
      <c r="AJI67" s="141"/>
    </row>
    <row r="68" spans="1:945" s="141" customFormat="1" ht="14.25" x14ac:dyDescent="0.25">
      <c r="A68" s="179"/>
      <c r="B68" s="180"/>
      <c r="C68" s="180"/>
      <c r="D68" s="181" t="s">
        <v>176</v>
      </c>
      <c r="E68" s="180"/>
      <c r="F68" s="182"/>
      <c r="G68" s="182"/>
      <c r="H68" s="182"/>
      <c r="I68" s="182"/>
      <c r="J68" s="182"/>
      <c r="K68" s="182"/>
      <c r="L68" s="183"/>
      <c r="M68" s="183"/>
      <c r="N68" s="183"/>
      <c r="O68" s="183"/>
      <c r="P68" s="183"/>
      <c r="Q68" s="184"/>
      <c r="R68" s="124"/>
      <c r="S68" s="124"/>
      <c r="T68" s="12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  <c r="CP68" s="178"/>
      <c r="CQ68" s="178"/>
      <c r="CR68" s="178"/>
      <c r="CS68" s="178"/>
      <c r="CT68" s="178"/>
      <c r="CU68" s="178"/>
      <c r="CV68" s="178"/>
      <c r="CW68" s="178"/>
      <c r="CX68" s="178"/>
      <c r="CY68" s="178"/>
      <c r="CZ68" s="178"/>
      <c r="DA68" s="178"/>
      <c r="DB68" s="178"/>
      <c r="DC68" s="178"/>
      <c r="DD68" s="178"/>
      <c r="DE68" s="178"/>
      <c r="DF68" s="178"/>
      <c r="DG68" s="178"/>
      <c r="DH68" s="178"/>
      <c r="DI68" s="178"/>
      <c r="DJ68" s="178"/>
      <c r="DK68" s="178"/>
      <c r="DL68" s="178"/>
      <c r="DM68" s="178"/>
      <c r="DN68" s="178"/>
      <c r="DO68" s="178"/>
      <c r="DP68" s="178"/>
      <c r="DQ68" s="178"/>
      <c r="DR68" s="178"/>
      <c r="DS68" s="178"/>
      <c r="DT68" s="178"/>
      <c r="DU68" s="178"/>
      <c r="DV68" s="178"/>
      <c r="DW68" s="178"/>
      <c r="DX68" s="178"/>
      <c r="DY68" s="178"/>
      <c r="DZ68" s="178"/>
      <c r="EA68" s="178"/>
      <c r="EB68" s="178"/>
      <c r="EC68" s="178"/>
      <c r="ED68" s="178"/>
      <c r="EE68" s="178"/>
      <c r="EF68" s="178"/>
      <c r="EG68" s="178"/>
      <c r="EH68" s="178"/>
      <c r="EI68" s="178"/>
      <c r="EJ68" s="178"/>
      <c r="EK68" s="178"/>
      <c r="EL68" s="178"/>
      <c r="EM68" s="178"/>
      <c r="EN68" s="178"/>
      <c r="EO68" s="178"/>
      <c r="EP68" s="178"/>
      <c r="EQ68" s="178"/>
      <c r="ER68" s="178"/>
      <c r="ES68" s="178"/>
      <c r="ET68" s="178"/>
      <c r="EU68" s="178"/>
      <c r="EV68" s="178"/>
      <c r="EW68" s="178"/>
      <c r="EX68" s="178"/>
      <c r="EY68" s="178"/>
      <c r="EZ68" s="178"/>
      <c r="FA68" s="178"/>
      <c r="FB68" s="178"/>
      <c r="FC68" s="178"/>
      <c r="FD68" s="178"/>
      <c r="FE68" s="178"/>
      <c r="FF68" s="178"/>
      <c r="FG68" s="178"/>
      <c r="FH68" s="178"/>
      <c r="FI68" s="178"/>
      <c r="FJ68" s="178"/>
      <c r="FK68" s="178"/>
      <c r="FL68" s="178"/>
      <c r="FM68" s="178"/>
      <c r="FN68" s="178"/>
      <c r="FO68" s="178"/>
      <c r="FP68" s="178"/>
      <c r="FQ68" s="178"/>
      <c r="FR68" s="178"/>
      <c r="FS68" s="178"/>
      <c r="FT68" s="178"/>
      <c r="FU68" s="178"/>
      <c r="FV68" s="178"/>
      <c r="FW68" s="178"/>
      <c r="FX68" s="178"/>
      <c r="FY68" s="178"/>
      <c r="FZ68" s="178"/>
      <c r="GA68" s="178"/>
      <c r="GB68" s="178"/>
      <c r="GC68" s="178"/>
      <c r="GD68" s="178"/>
      <c r="GE68" s="178"/>
      <c r="GF68" s="178"/>
      <c r="GG68" s="178"/>
      <c r="GH68" s="178"/>
      <c r="GI68" s="178"/>
      <c r="GJ68" s="178"/>
      <c r="GK68" s="178"/>
      <c r="GL68" s="178"/>
      <c r="GM68" s="178"/>
      <c r="GN68" s="178"/>
      <c r="GO68" s="178"/>
      <c r="GP68" s="178"/>
      <c r="GQ68" s="178"/>
      <c r="GR68" s="178"/>
      <c r="GS68" s="178"/>
      <c r="GT68" s="178"/>
      <c r="GU68" s="178"/>
      <c r="GV68" s="178"/>
      <c r="GW68" s="178"/>
      <c r="GX68" s="178"/>
      <c r="GY68" s="178"/>
      <c r="GZ68" s="178"/>
      <c r="HA68" s="178"/>
      <c r="HB68" s="178"/>
      <c r="HC68" s="178"/>
      <c r="HD68" s="178"/>
      <c r="HE68" s="178"/>
      <c r="HF68" s="178"/>
      <c r="HG68" s="178"/>
      <c r="HH68" s="178"/>
      <c r="HI68" s="178"/>
      <c r="HJ68" s="178"/>
      <c r="HK68" s="178"/>
      <c r="HL68" s="178"/>
      <c r="HM68" s="178"/>
      <c r="HN68" s="178"/>
      <c r="HO68" s="178"/>
      <c r="HP68" s="178"/>
      <c r="HQ68" s="178"/>
      <c r="HR68" s="178"/>
      <c r="HS68" s="178"/>
      <c r="HT68" s="178"/>
      <c r="HU68" s="178"/>
      <c r="HV68" s="178"/>
      <c r="HW68" s="178"/>
      <c r="HX68" s="178"/>
      <c r="HY68" s="178"/>
      <c r="HZ68" s="178"/>
      <c r="IA68" s="178"/>
      <c r="IB68" s="178"/>
      <c r="IC68" s="178"/>
      <c r="ID68" s="178"/>
      <c r="IE68" s="178"/>
      <c r="IF68" s="178"/>
      <c r="IG68" s="178"/>
      <c r="IH68" s="178"/>
      <c r="II68" s="178"/>
      <c r="IJ68" s="178"/>
      <c r="IK68" s="178"/>
      <c r="IL68" s="178"/>
      <c r="IM68" s="178"/>
      <c r="IN68" s="178"/>
      <c r="IO68" s="178"/>
      <c r="IP68" s="178"/>
      <c r="IQ68" s="178"/>
      <c r="IR68" s="178"/>
      <c r="IS68" s="178"/>
      <c r="IT68" s="178"/>
      <c r="IU68" s="178"/>
      <c r="IV68" s="178"/>
      <c r="IW68" s="178"/>
      <c r="IX68" s="178"/>
      <c r="IY68" s="178"/>
      <c r="IZ68" s="178"/>
      <c r="JA68" s="178"/>
      <c r="JB68" s="178"/>
      <c r="JC68" s="178"/>
      <c r="JD68" s="178"/>
      <c r="JE68" s="178"/>
      <c r="JF68" s="178"/>
      <c r="JG68" s="178"/>
      <c r="JH68" s="178"/>
      <c r="JI68" s="178"/>
      <c r="JJ68" s="178"/>
      <c r="JK68" s="178"/>
      <c r="JL68" s="178"/>
      <c r="JM68" s="178"/>
      <c r="JN68" s="178"/>
      <c r="JO68" s="178"/>
      <c r="JP68" s="178"/>
      <c r="JQ68" s="178"/>
      <c r="JR68" s="178"/>
      <c r="JS68" s="178"/>
      <c r="JT68" s="178"/>
      <c r="JU68" s="178"/>
      <c r="JV68" s="178"/>
      <c r="JW68" s="178"/>
      <c r="JX68" s="178"/>
      <c r="JY68" s="178"/>
      <c r="JZ68" s="178"/>
      <c r="KA68" s="178"/>
      <c r="KB68" s="178"/>
      <c r="KC68" s="178"/>
      <c r="KD68" s="178"/>
      <c r="KE68" s="178"/>
      <c r="KF68" s="178"/>
      <c r="KG68" s="178"/>
      <c r="KH68" s="178"/>
      <c r="KI68" s="178"/>
      <c r="KJ68" s="178"/>
      <c r="KK68" s="178"/>
      <c r="KL68" s="178"/>
      <c r="KM68" s="178"/>
      <c r="KN68" s="178"/>
      <c r="KO68" s="178"/>
      <c r="KP68" s="178"/>
      <c r="KQ68" s="178"/>
      <c r="KR68" s="178"/>
      <c r="KS68" s="178"/>
      <c r="KT68" s="178"/>
      <c r="KU68" s="178"/>
      <c r="KV68" s="178"/>
      <c r="KW68" s="178"/>
      <c r="KX68" s="178"/>
      <c r="KY68" s="178"/>
      <c r="KZ68" s="178"/>
      <c r="LA68" s="178"/>
      <c r="LB68" s="178"/>
      <c r="LC68" s="178"/>
      <c r="LD68" s="178"/>
      <c r="LE68" s="178"/>
      <c r="LF68" s="178"/>
      <c r="LG68" s="178"/>
      <c r="LH68" s="178"/>
      <c r="LI68" s="178"/>
      <c r="LJ68" s="178"/>
      <c r="LK68" s="178"/>
      <c r="LL68" s="178"/>
      <c r="LM68" s="178"/>
      <c r="LN68" s="178"/>
      <c r="LO68" s="178"/>
      <c r="LP68" s="178"/>
      <c r="LQ68" s="178"/>
      <c r="LR68" s="178"/>
      <c r="LS68" s="178"/>
      <c r="LT68" s="178"/>
      <c r="LU68" s="178"/>
      <c r="LV68" s="178"/>
      <c r="LW68" s="178"/>
      <c r="LX68" s="178"/>
      <c r="LY68" s="178"/>
      <c r="LZ68" s="178"/>
      <c r="MA68" s="178"/>
      <c r="MB68" s="178"/>
      <c r="MC68" s="178"/>
      <c r="MD68" s="178"/>
      <c r="ME68" s="178"/>
      <c r="MF68" s="178"/>
      <c r="MG68" s="178"/>
      <c r="MH68" s="178"/>
      <c r="MI68" s="178"/>
      <c r="MJ68" s="178"/>
      <c r="MK68" s="178"/>
      <c r="ML68" s="178"/>
      <c r="MM68" s="178"/>
      <c r="MN68" s="178"/>
      <c r="MO68" s="178"/>
      <c r="MP68" s="178"/>
      <c r="MQ68" s="178"/>
      <c r="MR68" s="178"/>
      <c r="MS68" s="178"/>
      <c r="MT68" s="178"/>
      <c r="MU68" s="178"/>
      <c r="MV68" s="178"/>
      <c r="MW68" s="178"/>
      <c r="MX68" s="178"/>
      <c r="MY68" s="178"/>
      <c r="MZ68" s="178"/>
      <c r="NA68" s="178"/>
      <c r="NB68" s="178"/>
      <c r="NC68" s="178"/>
      <c r="ND68" s="178"/>
      <c r="NE68" s="178"/>
      <c r="NF68" s="178"/>
      <c r="NG68" s="178"/>
      <c r="NH68" s="178"/>
      <c r="NI68" s="178"/>
      <c r="NJ68" s="178"/>
      <c r="NK68" s="178"/>
      <c r="NL68" s="178"/>
      <c r="NM68" s="178"/>
      <c r="NN68" s="178"/>
      <c r="NO68" s="178"/>
      <c r="NP68" s="178"/>
      <c r="NQ68" s="178"/>
      <c r="NR68" s="178"/>
      <c r="NS68" s="178"/>
      <c r="NT68" s="178"/>
      <c r="NU68" s="178"/>
      <c r="NV68" s="178"/>
      <c r="NW68" s="178"/>
      <c r="NX68" s="178"/>
      <c r="NY68" s="178"/>
      <c r="NZ68" s="178"/>
      <c r="OA68" s="178"/>
      <c r="OB68" s="178"/>
      <c r="OC68" s="178"/>
      <c r="OD68" s="178"/>
      <c r="OE68" s="178"/>
      <c r="OF68" s="178"/>
      <c r="OG68" s="178"/>
      <c r="OH68" s="178"/>
      <c r="OI68" s="178"/>
      <c r="OJ68" s="178"/>
      <c r="OK68" s="178"/>
      <c r="OL68" s="178"/>
      <c r="OM68" s="178"/>
      <c r="ON68" s="178"/>
      <c r="OO68" s="178"/>
      <c r="OP68" s="178"/>
      <c r="OQ68" s="178"/>
      <c r="OR68" s="178"/>
      <c r="OS68" s="178"/>
      <c r="OT68" s="178"/>
      <c r="OU68" s="178"/>
      <c r="OV68" s="178"/>
      <c r="OW68" s="178"/>
      <c r="OX68" s="178"/>
      <c r="OY68" s="178"/>
      <c r="OZ68" s="178"/>
      <c r="PA68" s="178"/>
      <c r="PB68" s="178"/>
      <c r="PC68" s="178"/>
      <c r="PD68" s="178"/>
      <c r="PE68" s="178"/>
      <c r="PF68" s="178"/>
      <c r="PG68" s="178"/>
      <c r="PH68" s="178"/>
      <c r="PI68" s="178"/>
      <c r="PJ68" s="178"/>
      <c r="PK68" s="178"/>
      <c r="PL68" s="178"/>
      <c r="PM68" s="178"/>
      <c r="PN68" s="178"/>
      <c r="PO68" s="178"/>
      <c r="PP68" s="178"/>
      <c r="PQ68" s="178"/>
      <c r="PR68" s="178"/>
      <c r="PS68" s="178"/>
      <c r="PT68" s="178"/>
      <c r="PU68" s="178"/>
      <c r="PV68" s="178"/>
      <c r="PW68" s="178"/>
      <c r="PX68" s="178"/>
      <c r="PY68" s="178"/>
      <c r="PZ68" s="178"/>
      <c r="QA68" s="178"/>
      <c r="QB68" s="178"/>
      <c r="QC68" s="178"/>
      <c r="QD68" s="178"/>
      <c r="QE68" s="178"/>
      <c r="QF68" s="178"/>
      <c r="QG68" s="178"/>
      <c r="QH68" s="178"/>
      <c r="QI68" s="178"/>
      <c r="QJ68" s="178"/>
      <c r="QK68" s="178"/>
      <c r="QL68" s="178"/>
      <c r="QM68" s="178"/>
      <c r="QN68" s="178"/>
      <c r="QO68" s="178"/>
      <c r="QP68" s="178"/>
      <c r="QQ68" s="178"/>
      <c r="QR68" s="178"/>
      <c r="QS68" s="178"/>
      <c r="QT68" s="178"/>
      <c r="QU68" s="178"/>
      <c r="QV68" s="178"/>
      <c r="QW68" s="178"/>
      <c r="QX68" s="178"/>
      <c r="QY68" s="178"/>
      <c r="QZ68" s="178"/>
      <c r="RA68" s="178"/>
      <c r="RB68" s="178"/>
      <c r="RC68" s="178"/>
      <c r="RD68" s="178"/>
      <c r="RE68" s="178"/>
      <c r="RF68" s="178"/>
      <c r="RG68" s="178"/>
      <c r="RH68" s="178"/>
      <c r="RI68" s="178"/>
      <c r="RJ68" s="178"/>
      <c r="RK68" s="178"/>
      <c r="RL68" s="178"/>
      <c r="RM68" s="178"/>
      <c r="RN68" s="178"/>
      <c r="RO68" s="178"/>
      <c r="RP68" s="178"/>
      <c r="RQ68" s="178"/>
      <c r="RR68" s="178"/>
      <c r="RS68" s="178"/>
      <c r="RT68" s="178"/>
      <c r="RU68" s="178"/>
      <c r="RV68" s="178"/>
      <c r="RW68" s="178"/>
      <c r="RX68" s="178"/>
      <c r="RY68" s="178"/>
      <c r="RZ68" s="178"/>
      <c r="SA68" s="178"/>
      <c r="SB68" s="178"/>
      <c r="SC68" s="178"/>
      <c r="SD68" s="178"/>
      <c r="SE68" s="178"/>
      <c r="SF68" s="178"/>
      <c r="SG68" s="178"/>
      <c r="SH68" s="178"/>
      <c r="SI68" s="178"/>
      <c r="SJ68" s="178"/>
      <c r="SK68" s="178"/>
      <c r="SL68" s="178"/>
      <c r="SM68" s="178"/>
      <c r="SN68" s="178"/>
      <c r="SO68" s="178"/>
      <c r="SP68" s="178"/>
      <c r="SQ68" s="178"/>
      <c r="SR68" s="178"/>
      <c r="SS68" s="178"/>
      <c r="ST68" s="178"/>
      <c r="SU68" s="178"/>
      <c r="SV68" s="178"/>
      <c r="SW68" s="178"/>
      <c r="SX68" s="178"/>
      <c r="SY68" s="178"/>
      <c r="SZ68" s="178"/>
      <c r="TA68" s="178"/>
      <c r="TB68" s="178"/>
      <c r="TC68" s="178"/>
      <c r="TD68" s="178"/>
      <c r="TE68" s="178"/>
      <c r="TF68" s="178"/>
      <c r="TG68" s="178"/>
      <c r="TH68" s="178"/>
      <c r="TI68" s="178"/>
      <c r="TJ68" s="178"/>
      <c r="TK68" s="178"/>
      <c r="TL68" s="178"/>
      <c r="TM68" s="178"/>
      <c r="TN68" s="178"/>
      <c r="TO68" s="178"/>
      <c r="TP68" s="178"/>
      <c r="TQ68" s="178"/>
      <c r="TR68" s="178"/>
      <c r="TS68" s="178"/>
      <c r="TT68" s="178"/>
      <c r="TU68" s="178"/>
      <c r="TV68" s="178"/>
      <c r="TW68" s="178"/>
      <c r="TX68" s="178"/>
      <c r="TY68" s="178"/>
      <c r="TZ68" s="178"/>
      <c r="UA68" s="178"/>
      <c r="UB68" s="178"/>
      <c r="UC68" s="178"/>
      <c r="UD68" s="178"/>
      <c r="UE68" s="178"/>
      <c r="UF68" s="178"/>
      <c r="UG68" s="178"/>
      <c r="UH68" s="178"/>
      <c r="UI68" s="178"/>
      <c r="UJ68" s="178"/>
      <c r="UK68" s="178"/>
      <c r="UL68" s="178"/>
      <c r="UM68" s="178"/>
      <c r="UN68" s="178"/>
      <c r="UO68" s="178"/>
      <c r="UP68" s="178"/>
      <c r="UQ68" s="178"/>
      <c r="UR68" s="178"/>
      <c r="US68" s="178"/>
      <c r="UT68" s="178"/>
      <c r="UU68" s="178"/>
      <c r="UV68" s="178"/>
      <c r="UW68" s="178"/>
      <c r="UX68" s="178"/>
      <c r="UY68" s="178"/>
      <c r="UZ68" s="178"/>
      <c r="VA68" s="178"/>
      <c r="VB68" s="178"/>
      <c r="VC68" s="178"/>
      <c r="VD68" s="178"/>
      <c r="VE68" s="178"/>
      <c r="VF68" s="178"/>
      <c r="VG68" s="178"/>
      <c r="VH68" s="178"/>
      <c r="VI68" s="178"/>
      <c r="VJ68" s="178"/>
      <c r="VK68" s="178"/>
      <c r="VL68" s="178"/>
      <c r="VM68" s="178"/>
      <c r="VN68" s="178"/>
      <c r="VO68" s="178"/>
      <c r="VP68" s="178"/>
      <c r="VQ68" s="178"/>
      <c r="VR68" s="178"/>
      <c r="VS68" s="178"/>
      <c r="VT68" s="178"/>
      <c r="VU68" s="178"/>
      <c r="VV68" s="178"/>
      <c r="VW68" s="178"/>
      <c r="VX68" s="178"/>
      <c r="VY68" s="178"/>
      <c r="VZ68" s="178"/>
      <c r="WA68" s="178"/>
      <c r="WB68" s="178"/>
      <c r="WC68" s="178"/>
      <c r="WD68" s="178"/>
      <c r="WE68" s="178"/>
      <c r="WF68" s="178"/>
      <c r="WG68" s="178"/>
      <c r="WH68" s="178"/>
      <c r="WI68" s="178"/>
      <c r="WJ68" s="178"/>
      <c r="WK68" s="178"/>
      <c r="WL68" s="178"/>
      <c r="WM68" s="178"/>
      <c r="WN68" s="178"/>
      <c r="WO68" s="178"/>
      <c r="WP68" s="178"/>
      <c r="WQ68" s="178"/>
      <c r="WR68" s="178"/>
      <c r="WS68" s="178"/>
      <c r="WT68" s="178"/>
      <c r="WU68" s="178"/>
      <c r="WV68" s="178"/>
      <c r="WW68" s="178"/>
      <c r="WX68" s="178"/>
      <c r="WY68" s="178"/>
      <c r="WZ68" s="178"/>
      <c r="XA68" s="178"/>
      <c r="XB68" s="178"/>
      <c r="XC68" s="178"/>
      <c r="XD68" s="178"/>
      <c r="XE68" s="178"/>
      <c r="XF68" s="178"/>
      <c r="XG68" s="178"/>
      <c r="XH68" s="178"/>
      <c r="XI68" s="178"/>
      <c r="XJ68" s="178"/>
      <c r="XK68" s="178"/>
      <c r="XL68" s="178"/>
      <c r="XM68" s="178"/>
      <c r="XN68" s="178"/>
      <c r="XO68" s="178"/>
      <c r="XP68" s="178"/>
      <c r="XQ68" s="178"/>
      <c r="XR68" s="178"/>
      <c r="XS68" s="178"/>
      <c r="XT68" s="178"/>
      <c r="XU68" s="178"/>
      <c r="XV68" s="178"/>
      <c r="XW68" s="178"/>
      <c r="XX68" s="178"/>
      <c r="XY68" s="178"/>
      <c r="XZ68" s="178"/>
      <c r="YA68" s="178"/>
      <c r="YB68" s="178"/>
      <c r="YC68" s="178"/>
      <c r="YD68" s="178"/>
      <c r="YE68" s="178"/>
      <c r="YF68" s="178"/>
      <c r="YG68" s="178"/>
      <c r="YH68" s="178"/>
      <c r="YI68" s="178"/>
      <c r="YJ68" s="178"/>
      <c r="YK68" s="178"/>
      <c r="YL68" s="178"/>
      <c r="YM68" s="178"/>
      <c r="YN68" s="178"/>
      <c r="YO68" s="178"/>
      <c r="YP68" s="178"/>
      <c r="YQ68" s="178"/>
      <c r="YR68" s="178"/>
      <c r="YS68" s="178"/>
      <c r="YT68" s="178"/>
      <c r="YU68" s="178"/>
      <c r="YV68" s="178"/>
      <c r="YW68" s="178"/>
      <c r="YX68" s="178"/>
      <c r="YY68" s="178"/>
      <c r="YZ68" s="178"/>
      <c r="ZA68" s="178"/>
      <c r="ZB68" s="178"/>
      <c r="ZC68" s="178"/>
      <c r="ZD68" s="178"/>
      <c r="ZE68" s="178"/>
      <c r="ZF68" s="178"/>
      <c r="ZG68" s="178"/>
      <c r="ZH68" s="178"/>
      <c r="ZI68" s="178"/>
      <c r="ZJ68" s="178"/>
      <c r="ZK68" s="178"/>
      <c r="ZL68" s="178"/>
      <c r="ZM68" s="178"/>
      <c r="ZN68" s="178"/>
      <c r="ZO68" s="178"/>
      <c r="ZP68" s="178"/>
      <c r="ZQ68" s="178"/>
      <c r="ZR68" s="178"/>
      <c r="ZS68" s="178"/>
      <c r="ZT68" s="178"/>
      <c r="ZU68" s="178"/>
      <c r="ZV68" s="178"/>
      <c r="ZW68" s="178"/>
      <c r="ZX68" s="178"/>
      <c r="ZY68" s="178"/>
      <c r="ZZ68" s="178"/>
      <c r="AAA68" s="178"/>
      <c r="AAB68" s="178"/>
      <c r="AAC68" s="178"/>
      <c r="AAD68" s="178"/>
      <c r="AAE68" s="178"/>
      <c r="AAF68" s="178"/>
      <c r="AAG68" s="178"/>
      <c r="AAH68" s="178"/>
      <c r="AAI68" s="178"/>
      <c r="AAJ68" s="178"/>
      <c r="AAK68" s="178"/>
      <c r="AAL68" s="178"/>
      <c r="AAM68" s="178"/>
      <c r="AAN68" s="178"/>
      <c r="AAO68" s="178"/>
      <c r="AAP68" s="178"/>
      <c r="AAQ68" s="178"/>
      <c r="AAR68" s="178"/>
      <c r="AAS68" s="178"/>
      <c r="AAT68" s="178"/>
      <c r="AAU68" s="178"/>
      <c r="AAV68" s="178"/>
      <c r="AAW68" s="178"/>
      <c r="AAX68" s="178"/>
      <c r="AAY68" s="178"/>
      <c r="AAZ68" s="178"/>
      <c r="ABA68" s="178"/>
      <c r="ABB68" s="178"/>
      <c r="ABC68" s="178"/>
      <c r="ABD68" s="178"/>
      <c r="ABE68" s="178"/>
      <c r="ABF68" s="178"/>
      <c r="ABG68" s="178"/>
      <c r="ABH68" s="178"/>
      <c r="ABI68" s="178"/>
      <c r="ABJ68" s="178"/>
      <c r="ABK68" s="178"/>
      <c r="ABL68" s="178"/>
      <c r="ABM68" s="178"/>
      <c r="ABN68" s="178"/>
      <c r="ABO68" s="178"/>
      <c r="ABP68" s="178"/>
      <c r="ABQ68" s="178"/>
      <c r="ABR68" s="178"/>
      <c r="ABS68" s="178"/>
      <c r="ABT68" s="178"/>
      <c r="ABU68" s="178"/>
      <c r="ABV68" s="178"/>
      <c r="ABW68" s="178"/>
      <c r="ABX68" s="178"/>
      <c r="ABY68" s="178"/>
      <c r="ABZ68" s="178"/>
      <c r="ACA68" s="178"/>
      <c r="ACB68" s="178"/>
      <c r="ACC68" s="178"/>
      <c r="ACD68" s="178"/>
      <c r="ACE68" s="178"/>
      <c r="ACF68" s="178"/>
      <c r="ACG68" s="178"/>
      <c r="ACH68" s="178"/>
      <c r="ACI68" s="178"/>
      <c r="ACJ68" s="178"/>
      <c r="ACK68" s="178"/>
      <c r="ACL68" s="178"/>
      <c r="ACM68" s="178"/>
      <c r="ACN68" s="178"/>
      <c r="ACO68" s="178"/>
      <c r="ACP68" s="178"/>
      <c r="ACQ68" s="178"/>
      <c r="ACR68" s="178"/>
      <c r="ACS68" s="178"/>
      <c r="ACT68" s="178"/>
      <c r="ACU68" s="178"/>
      <c r="ACV68" s="178"/>
      <c r="ACW68" s="178"/>
      <c r="ACX68" s="178"/>
      <c r="ACY68" s="178"/>
      <c r="ACZ68" s="178"/>
      <c r="ADA68" s="178"/>
      <c r="ADB68" s="178"/>
      <c r="ADC68" s="178"/>
      <c r="ADD68" s="178"/>
      <c r="ADE68" s="178"/>
      <c r="ADF68" s="178"/>
      <c r="ADG68" s="178"/>
      <c r="ADH68" s="178"/>
      <c r="ADI68" s="178"/>
      <c r="ADJ68" s="178"/>
      <c r="ADK68" s="178"/>
      <c r="ADL68" s="178"/>
      <c r="ADM68" s="178"/>
      <c r="ADN68" s="178"/>
      <c r="ADO68" s="178"/>
      <c r="ADP68" s="178"/>
      <c r="ADQ68" s="178"/>
      <c r="ADR68" s="178"/>
      <c r="ADS68" s="178"/>
      <c r="ADT68" s="178"/>
      <c r="ADU68" s="178"/>
      <c r="ADV68" s="178"/>
      <c r="ADW68" s="178"/>
      <c r="ADX68" s="178"/>
      <c r="ADY68" s="178"/>
      <c r="ADZ68" s="178"/>
      <c r="AEA68" s="178"/>
      <c r="AEB68" s="178"/>
      <c r="AEC68" s="178"/>
      <c r="AED68" s="178"/>
      <c r="AEE68" s="178"/>
      <c r="AEF68" s="178"/>
      <c r="AEG68" s="178"/>
      <c r="AEH68" s="178"/>
      <c r="AEI68" s="178"/>
      <c r="AEJ68" s="178"/>
      <c r="AEK68" s="178"/>
      <c r="AEL68" s="178"/>
      <c r="AEM68" s="178"/>
      <c r="AEN68" s="178"/>
      <c r="AEO68" s="178"/>
      <c r="AEP68" s="178"/>
      <c r="AEQ68" s="178"/>
      <c r="AER68" s="178"/>
      <c r="AES68" s="178"/>
      <c r="AET68" s="178"/>
      <c r="AEU68" s="178"/>
      <c r="AEV68" s="178"/>
      <c r="AEW68" s="178"/>
      <c r="AEX68" s="178"/>
      <c r="AEY68" s="178"/>
      <c r="AEZ68" s="178"/>
      <c r="AFA68" s="178"/>
      <c r="AFB68" s="178"/>
      <c r="AFC68" s="178"/>
      <c r="AFD68" s="178"/>
      <c r="AFE68" s="178"/>
      <c r="AFF68" s="178"/>
      <c r="AFG68" s="178"/>
      <c r="AFH68" s="178"/>
      <c r="AFI68" s="178"/>
      <c r="AFJ68" s="178"/>
      <c r="AFK68" s="178"/>
      <c r="AFL68" s="178"/>
      <c r="AFM68" s="178"/>
      <c r="AFN68" s="178"/>
      <c r="AFO68" s="178"/>
      <c r="AFP68" s="178"/>
      <c r="AFQ68" s="178"/>
      <c r="AFR68" s="178"/>
      <c r="AFS68" s="178"/>
      <c r="AFT68" s="178"/>
      <c r="AFU68" s="178"/>
      <c r="AFV68" s="178"/>
      <c r="AFW68" s="178"/>
      <c r="AFX68" s="178"/>
      <c r="AFY68" s="178"/>
      <c r="AFZ68" s="178"/>
      <c r="AGA68" s="178"/>
      <c r="AGB68" s="178"/>
      <c r="AGC68" s="178"/>
      <c r="AGD68" s="178"/>
      <c r="AGE68" s="178"/>
      <c r="AGF68" s="178"/>
      <c r="AGG68" s="178"/>
      <c r="AGH68" s="178"/>
      <c r="AGI68" s="178"/>
      <c r="AGJ68" s="178"/>
      <c r="AGK68" s="178"/>
      <c r="AGL68" s="178"/>
      <c r="AGM68" s="178"/>
      <c r="AGN68" s="178"/>
      <c r="AGO68" s="178"/>
      <c r="AGP68" s="178"/>
      <c r="AGQ68" s="178"/>
      <c r="AGR68" s="178"/>
      <c r="AGS68" s="178"/>
      <c r="AGT68" s="178"/>
      <c r="AGU68" s="178"/>
      <c r="AGV68" s="178"/>
      <c r="AGW68" s="178"/>
      <c r="AGX68" s="178"/>
      <c r="AGY68" s="178"/>
      <c r="AGZ68" s="178"/>
      <c r="AHA68" s="178"/>
      <c r="AHB68" s="178"/>
      <c r="AHC68" s="178"/>
      <c r="AHD68" s="178"/>
      <c r="AHE68" s="178"/>
      <c r="AHF68" s="178"/>
      <c r="AHG68" s="178"/>
      <c r="AHH68" s="178"/>
      <c r="AHI68" s="178"/>
      <c r="AHJ68" s="178"/>
      <c r="AHK68" s="178"/>
      <c r="AHL68" s="178"/>
      <c r="AHM68" s="178"/>
      <c r="AHN68" s="178"/>
      <c r="AHO68" s="178"/>
      <c r="AHP68" s="178"/>
      <c r="AHQ68" s="178"/>
      <c r="AHR68" s="178"/>
      <c r="AHS68" s="178"/>
      <c r="AHT68" s="178"/>
      <c r="AHU68" s="178"/>
      <c r="AHV68" s="178"/>
      <c r="AHW68" s="178"/>
      <c r="AHX68" s="178"/>
      <c r="AHY68" s="178"/>
      <c r="AHZ68" s="178"/>
      <c r="AIA68" s="178"/>
      <c r="AIB68" s="178"/>
      <c r="AIC68" s="178"/>
      <c r="AID68" s="178"/>
      <c r="AIE68" s="178"/>
      <c r="AIF68" s="178"/>
      <c r="AIG68" s="178"/>
      <c r="AIH68" s="178"/>
      <c r="AII68" s="178"/>
      <c r="AIJ68" s="178"/>
      <c r="AIK68" s="178"/>
      <c r="AIL68" s="178"/>
      <c r="AIM68" s="178"/>
      <c r="AIN68" s="178"/>
      <c r="AIO68" s="178"/>
      <c r="AIP68" s="178"/>
      <c r="AIQ68" s="178"/>
      <c r="AIR68" s="178"/>
      <c r="AIS68" s="178"/>
      <c r="AIT68" s="178"/>
      <c r="AIU68" s="178"/>
      <c r="AIV68" s="178"/>
      <c r="AIW68" s="178"/>
      <c r="AIX68" s="178"/>
      <c r="AIY68" s="178"/>
      <c r="AIZ68" s="178"/>
      <c r="AJA68" s="178"/>
      <c r="AJB68" s="178"/>
      <c r="AJC68" s="178"/>
      <c r="AJD68" s="178"/>
      <c r="AJE68" s="178"/>
      <c r="AJF68" s="178"/>
      <c r="AJG68" s="178"/>
      <c r="AJH68" s="178"/>
      <c r="AJI68" s="178"/>
    </row>
    <row r="69" spans="1:945" s="148" customFormat="1" ht="33.75" x14ac:dyDescent="0.25">
      <c r="A69" s="142" t="s">
        <v>72</v>
      </c>
      <c r="B69" s="142" t="s">
        <v>177</v>
      </c>
      <c r="C69" s="142" t="s">
        <v>13</v>
      </c>
      <c r="D69" s="143" t="s">
        <v>14</v>
      </c>
      <c r="E69" s="142" t="s">
        <v>15</v>
      </c>
      <c r="F69" s="144"/>
      <c r="G69" s="146"/>
      <c r="H69" s="145">
        <v>3500</v>
      </c>
      <c r="I69" s="146">
        <f>SUM(I70:I72)</f>
        <v>6.61</v>
      </c>
      <c r="J69" s="146">
        <f>SUM(J70:J72)</f>
        <v>14.71</v>
      </c>
      <c r="K69" s="146">
        <f>I69+J69</f>
        <v>21.32</v>
      </c>
      <c r="L69" s="147">
        <f>H69*I69</f>
        <v>23135</v>
      </c>
      <c r="M69" s="147">
        <f>H69*J69</f>
        <v>51485</v>
      </c>
      <c r="N69" s="147">
        <f>L69+M69</f>
        <v>74620</v>
      </c>
      <c r="O69" s="147">
        <f>N69*$O$5</f>
        <v>18787.173192965536</v>
      </c>
      <c r="P69" s="147">
        <f>N69+O69</f>
        <v>93407.173192965536</v>
      </c>
      <c r="R69" s="71"/>
      <c r="S69" s="71"/>
      <c r="T69" s="71"/>
      <c r="AY69" s="141"/>
      <c r="AZ69" s="141"/>
      <c r="BA69" s="141"/>
      <c r="BB69" s="141"/>
      <c r="BC69" s="141"/>
      <c r="BD69" s="141"/>
      <c r="BE69" s="141"/>
      <c r="BF69" s="141"/>
      <c r="BG69" s="141"/>
      <c r="BH69" s="141"/>
      <c r="BI69" s="141"/>
      <c r="BJ69" s="141"/>
      <c r="BK69" s="141"/>
      <c r="BL69" s="141"/>
      <c r="BM69" s="141"/>
      <c r="BN69" s="141"/>
      <c r="BO69" s="141"/>
      <c r="BP69" s="141"/>
      <c r="BQ69" s="141"/>
      <c r="BR69" s="141"/>
      <c r="BS69" s="141"/>
      <c r="BT69" s="141"/>
      <c r="BU69" s="141"/>
      <c r="BV69" s="141"/>
      <c r="BW69" s="141"/>
      <c r="BX69" s="141"/>
      <c r="BY69" s="141"/>
      <c r="BZ69" s="141"/>
      <c r="CA69" s="141"/>
      <c r="CB69" s="141"/>
      <c r="CC69" s="141"/>
      <c r="CD69" s="141"/>
      <c r="CE69" s="141"/>
      <c r="CF69" s="141"/>
      <c r="CG69" s="141"/>
      <c r="CH69" s="141"/>
      <c r="CI69" s="141"/>
      <c r="CJ69" s="141"/>
      <c r="CK69" s="141"/>
      <c r="CL69" s="141"/>
      <c r="CM69" s="141"/>
      <c r="CN69" s="141"/>
      <c r="CO69" s="141"/>
      <c r="CP69" s="141"/>
      <c r="CQ69" s="141"/>
      <c r="CR69" s="141"/>
      <c r="CS69" s="141"/>
      <c r="CT69" s="141"/>
      <c r="CU69" s="141"/>
      <c r="CV69" s="141"/>
      <c r="CW69" s="141"/>
      <c r="CX69" s="141"/>
      <c r="CY69" s="141"/>
      <c r="CZ69" s="141"/>
      <c r="DA69" s="141"/>
      <c r="DB69" s="141"/>
      <c r="DC69" s="141"/>
      <c r="DD69" s="141"/>
      <c r="DE69" s="141"/>
      <c r="DF69" s="141"/>
      <c r="DG69" s="141"/>
      <c r="DH69" s="141"/>
      <c r="DI69" s="141"/>
      <c r="DJ69" s="141"/>
      <c r="DK69" s="141"/>
      <c r="DL69" s="141"/>
      <c r="DM69" s="141"/>
      <c r="DN69" s="141"/>
      <c r="DO69" s="141"/>
      <c r="DP69" s="141"/>
      <c r="DQ69" s="141"/>
      <c r="DR69" s="141"/>
      <c r="DS69" s="141"/>
      <c r="DT69" s="141"/>
      <c r="DU69" s="141"/>
      <c r="DV69" s="141"/>
      <c r="DW69" s="141"/>
      <c r="DX69" s="141"/>
      <c r="DY69" s="141"/>
      <c r="DZ69" s="141"/>
      <c r="EA69" s="141"/>
      <c r="EB69" s="141"/>
      <c r="EC69" s="141"/>
      <c r="ED69" s="141"/>
      <c r="EE69" s="141"/>
      <c r="EF69" s="141"/>
      <c r="EG69" s="141"/>
      <c r="EH69" s="141"/>
      <c r="EI69" s="141"/>
      <c r="EJ69" s="141"/>
      <c r="EK69" s="141"/>
      <c r="EL69" s="141"/>
      <c r="EM69" s="141"/>
      <c r="EN69" s="141"/>
      <c r="EO69" s="141"/>
      <c r="EP69" s="141"/>
      <c r="EQ69" s="141"/>
      <c r="ER69" s="141"/>
      <c r="ES69" s="141"/>
      <c r="ET69" s="141"/>
      <c r="EU69" s="141"/>
      <c r="EV69" s="141"/>
      <c r="EW69" s="141"/>
      <c r="EX69" s="141"/>
      <c r="EY69" s="141"/>
      <c r="EZ69" s="141"/>
      <c r="FA69" s="141"/>
      <c r="FB69" s="141"/>
      <c r="FC69" s="141"/>
      <c r="FD69" s="141"/>
      <c r="FE69" s="141"/>
      <c r="FF69" s="141"/>
      <c r="FG69" s="141"/>
      <c r="FH69" s="141"/>
      <c r="FI69" s="141"/>
      <c r="FJ69" s="141"/>
      <c r="FK69" s="141"/>
      <c r="FL69" s="141"/>
      <c r="FM69" s="141"/>
      <c r="FN69" s="141"/>
      <c r="FO69" s="141"/>
      <c r="FP69" s="141"/>
      <c r="FQ69" s="141"/>
      <c r="FR69" s="141"/>
      <c r="FS69" s="141"/>
      <c r="FT69" s="141"/>
      <c r="FU69" s="141"/>
      <c r="FV69" s="141"/>
      <c r="FW69" s="141"/>
      <c r="FX69" s="141"/>
      <c r="FY69" s="141"/>
      <c r="FZ69" s="141"/>
      <c r="GA69" s="141"/>
      <c r="GB69" s="141"/>
      <c r="GC69" s="141"/>
      <c r="GD69" s="141"/>
      <c r="GE69" s="141"/>
      <c r="GF69" s="141"/>
      <c r="GG69" s="141"/>
      <c r="GH69" s="141"/>
      <c r="GI69" s="141"/>
      <c r="GJ69" s="141"/>
      <c r="GK69" s="141"/>
      <c r="GL69" s="141"/>
      <c r="GM69" s="141"/>
      <c r="GN69" s="141"/>
      <c r="GO69" s="141"/>
      <c r="GP69" s="141"/>
      <c r="GQ69" s="141"/>
      <c r="GR69" s="141"/>
      <c r="GS69" s="141"/>
      <c r="GT69" s="141"/>
      <c r="GU69" s="141"/>
      <c r="GV69" s="141"/>
      <c r="GW69" s="141"/>
      <c r="GX69" s="141"/>
      <c r="GY69" s="141"/>
      <c r="GZ69" s="141"/>
      <c r="HA69" s="141"/>
      <c r="HB69" s="141"/>
      <c r="HC69" s="141"/>
      <c r="HD69" s="141"/>
      <c r="HE69" s="141"/>
      <c r="HF69" s="141"/>
      <c r="HG69" s="141"/>
      <c r="HH69" s="141"/>
      <c r="HI69" s="141"/>
      <c r="HJ69" s="141"/>
      <c r="HK69" s="141"/>
      <c r="HL69" s="141"/>
      <c r="HM69" s="141"/>
      <c r="HN69" s="141"/>
      <c r="HO69" s="141"/>
      <c r="HP69" s="141"/>
      <c r="HQ69" s="141"/>
      <c r="HR69" s="141"/>
      <c r="HS69" s="141"/>
      <c r="HT69" s="141"/>
      <c r="HU69" s="141"/>
      <c r="HV69" s="141"/>
      <c r="HW69" s="141"/>
      <c r="HX69" s="141"/>
      <c r="HY69" s="141"/>
      <c r="HZ69" s="141"/>
      <c r="IA69" s="141"/>
      <c r="IB69" s="141"/>
      <c r="IC69" s="141"/>
      <c r="ID69" s="141"/>
      <c r="IE69" s="141"/>
      <c r="IF69" s="141"/>
      <c r="IG69" s="141"/>
      <c r="IH69" s="141"/>
      <c r="II69" s="141"/>
      <c r="IJ69" s="141"/>
      <c r="IK69" s="141"/>
      <c r="IL69" s="141"/>
      <c r="IM69" s="141"/>
      <c r="IN69" s="141"/>
      <c r="IO69" s="141"/>
      <c r="IP69" s="141"/>
      <c r="IQ69" s="141"/>
      <c r="IR69" s="141"/>
      <c r="IS69" s="141"/>
      <c r="IT69" s="141"/>
      <c r="IU69" s="141"/>
      <c r="IV69" s="141"/>
      <c r="IW69" s="141"/>
      <c r="IX69" s="141"/>
      <c r="IY69" s="141"/>
      <c r="IZ69" s="141"/>
      <c r="JA69" s="141"/>
      <c r="JB69" s="141"/>
      <c r="JC69" s="141"/>
      <c r="JD69" s="141"/>
      <c r="JE69" s="141"/>
      <c r="JF69" s="141"/>
      <c r="JG69" s="141"/>
      <c r="JH69" s="141"/>
      <c r="JI69" s="141"/>
      <c r="JJ69" s="141"/>
      <c r="JK69" s="141"/>
      <c r="JL69" s="141"/>
      <c r="JM69" s="141"/>
      <c r="JN69" s="141"/>
      <c r="JO69" s="141"/>
      <c r="JP69" s="141"/>
      <c r="JQ69" s="141"/>
      <c r="JR69" s="141"/>
      <c r="JS69" s="141"/>
      <c r="JT69" s="141"/>
      <c r="JU69" s="141"/>
      <c r="JV69" s="141"/>
      <c r="JW69" s="141"/>
      <c r="JX69" s="141"/>
      <c r="JY69" s="141"/>
      <c r="JZ69" s="141"/>
      <c r="KA69" s="141"/>
      <c r="KB69" s="141"/>
      <c r="KC69" s="141"/>
      <c r="KD69" s="141"/>
      <c r="KE69" s="141"/>
      <c r="KF69" s="141"/>
      <c r="KG69" s="141"/>
      <c r="KH69" s="141"/>
      <c r="KI69" s="141"/>
      <c r="KJ69" s="141"/>
      <c r="KK69" s="141"/>
      <c r="KL69" s="141"/>
      <c r="KM69" s="141"/>
      <c r="KN69" s="141"/>
      <c r="KO69" s="141"/>
      <c r="KP69" s="141"/>
      <c r="KQ69" s="141"/>
      <c r="KR69" s="141"/>
      <c r="KS69" s="141"/>
      <c r="KT69" s="141"/>
      <c r="KU69" s="141"/>
      <c r="KV69" s="141"/>
      <c r="KW69" s="141"/>
      <c r="KX69" s="141"/>
      <c r="KY69" s="141"/>
      <c r="KZ69" s="141"/>
      <c r="LA69" s="141"/>
      <c r="LB69" s="141"/>
      <c r="LC69" s="141"/>
      <c r="LD69" s="141"/>
      <c r="LE69" s="141"/>
      <c r="LF69" s="141"/>
      <c r="LG69" s="141"/>
      <c r="LH69" s="141"/>
      <c r="LI69" s="141"/>
      <c r="LJ69" s="141"/>
      <c r="LK69" s="141"/>
      <c r="LL69" s="141"/>
      <c r="LM69" s="141"/>
      <c r="LN69" s="141"/>
      <c r="LO69" s="141"/>
      <c r="LP69" s="141"/>
      <c r="LQ69" s="141"/>
      <c r="LR69" s="141"/>
      <c r="LS69" s="141"/>
      <c r="LT69" s="141"/>
      <c r="LU69" s="141"/>
      <c r="LV69" s="141"/>
      <c r="LW69" s="141"/>
      <c r="LX69" s="141"/>
      <c r="LY69" s="141"/>
      <c r="LZ69" s="141"/>
      <c r="MA69" s="141"/>
      <c r="MB69" s="141"/>
      <c r="MC69" s="141"/>
      <c r="MD69" s="141"/>
      <c r="ME69" s="141"/>
      <c r="MF69" s="141"/>
      <c r="MG69" s="141"/>
      <c r="MH69" s="141"/>
      <c r="MI69" s="141"/>
      <c r="MJ69" s="141"/>
      <c r="MK69" s="141"/>
      <c r="ML69" s="141"/>
      <c r="MM69" s="141"/>
      <c r="MN69" s="141"/>
      <c r="MO69" s="141"/>
      <c r="MP69" s="141"/>
      <c r="MQ69" s="141"/>
      <c r="MR69" s="141"/>
      <c r="MS69" s="141"/>
      <c r="MT69" s="141"/>
      <c r="MU69" s="141"/>
      <c r="MV69" s="141"/>
      <c r="MW69" s="141"/>
      <c r="MX69" s="141"/>
      <c r="MY69" s="141"/>
      <c r="MZ69" s="141"/>
      <c r="NA69" s="141"/>
      <c r="NB69" s="141"/>
      <c r="NC69" s="141"/>
      <c r="ND69" s="141"/>
      <c r="NE69" s="141"/>
      <c r="NF69" s="141"/>
      <c r="NG69" s="141"/>
      <c r="NH69" s="141"/>
      <c r="NI69" s="141"/>
      <c r="NJ69" s="141"/>
      <c r="NK69" s="141"/>
      <c r="NL69" s="141"/>
      <c r="NM69" s="141"/>
      <c r="NN69" s="141"/>
      <c r="NO69" s="141"/>
      <c r="NP69" s="141"/>
      <c r="NQ69" s="141"/>
      <c r="NR69" s="141"/>
      <c r="NS69" s="141"/>
      <c r="NT69" s="141"/>
      <c r="NU69" s="141"/>
      <c r="NV69" s="141"/>
      <c r="NW69" s="141"/>
      <c r="NX69" s="141"/>
      <c r="NY69" s="141"/>
      <c r="NZ69" s="141"/>
      <c r="OA69" s="141"/>
      <c r="OB69" s="141"/>
      <c r="OC69" s="141"/>
      <c r="OD69" s="141"/>
      <c r="OE69" s="141"/>
      <c r="OF69" s="141"/>
      <c r="OG69" s="141"/>
      <c r="OH69" s="141"/>
      <c r="OI69" s="141"/>
      <c r="OJ69" s="141"/>
      <c r="OK69" s="141"/>
      <c r="OL69" s="141"/>
      <c r="OM69" s="141"/>
      <c r="ON69" s="141"/>
      <c r="OO69" s="141"/>
      <c r="OP69" s="141"/>
      <c r="OQ69" s="141"/>
      <c r="OR69" s="141"/>
      <c r="OS69" s="141"/>
      <c r="OT69" s="141"/>
      <c r="OU69" s="141"/>
      <c r="OV69" s="141"/>
      <c r="OW69" s="141"/>
      <c r="OX69" s="141"/>
      <c r="OY69" s="141"/>
      <c r="OZ69" s="141"/>
      <c r="PA69" s="141"/>
      <c r="PB69" s="141"/>
      <c r="PC69" s="141"/>
      <c r="PD69" s="141"/>
      <c r="PE69" s="141"/>
      <c r="PF69" s="141"/>
      <c r="PG69" s="141"/>
      <c r="PH69" s="141"/>
      <c r="PI69" s="141"/>
      <c r="PJ69" s="141"/>
      <c r="PK69" s="141"/>
      <c r="PL69" s="141"/>
      <c r="PM69" s="141"/>
      <c r="PN69" s="141"/>
      <c r="PO69" s="141"/>
      <c r="PP69" s="141"/>
      <c r="PQ69" s="141"/>
      <c r="PR69" s="141"/>
      <c r="PS69" s="141"/>
      <c r="PT69" s="141"/>
      <c r="PU69" s="141"/>
      <c r="PV69" s="141"/>
      <c r="PW69" s="141"/>
      <c r="PX69" s="141"/>
      <c r="PY69" s="141"/>
      <c r="PZ69" s="141"/>
      <c r="QA69" s="141"/>
      <c r="QB69" s="141"/>
      <c r="QC69" s="141"/>
      <c r="QD69" s="141"/>
      <c r="QE69" s="141"/>
      <c r="QF69" s="141"/>
      <c r="QG69" s="141"/>
      <c r="QH69" s="141"/>
      <c r="QI69" s="141"/>
      <c r="QJ69" s="141"/>
      <c r="QK69" s="141"/>
      <c r="QL69" s="141"/>
      <c r="QM69" s="141"/>
      <c r="QN69" s="141"/>
      <c r="QO69" s="141"/>
      <c r="QP69" s="141"/>
      <c r="QQ69" s="141"/>
      <c r="QR69" s="141"/>
      <c r="QS69" s="141"/>
      <c r="QT69" s="141"/>
      <c r="QU69" s="141"/>
      <c r="QV69" s="141"/>
      <c r="QW69" s="141"/>
      <c r="QX69" s="141"/>
      <c r="QY69" s="141"/>
      <c r="QZ69" s="141"/>
      <c r="RA69" s="141"/>
      <c r="RB69" s="141"/>
      <c r="RC69" s="141"/>
      <c r="RD69" s="141"/>
      <c r="RE69" s="141"/>
      <c r="RF69" s="141"/>
      <c r="RG69" s="141"/>
      <c r="RH69" s="141"/>
      <c r="RI69" s="141"/>
      <c r="RJ69" s="141"/>
      <c r="RK69" s="141"/>
      <c r="RL69" s="141"/>
      <c r="RM69" s="141"/>
      <c r="RN69" s="141"/>
      <c r="RO69" s="141"/>
      <c r="RP69" s="141"/>
      <c r="RQ69" s="141"/>
      <c r="RR69" s="141"/>
      <c r="RS69" s="141"/>
      <c r="RT69" s="141"/>
      <c r="RU69" s="141"/>
      <c r="RV69" s="141"/>
      <c r="RW69" s="141"/>
      <c r="RX69" s="141"/>
      <c r="RY69" s="141"/>
      <c r="RZ69" s="141"/>
      <c r="SA69" s="141"/>
      <c r="SB69" s="141"/>
      <c r="SC69" s="141"/>
      <c r="SD69" s="141"/>
      <c r="SE69" s="141"/>
      <c r="SF69" s="141"/>
      <c r="SG69" s="141"/>
      <c r="SH69" s="141"/>
      <c r="SI69" s="141"/>
      <c r="SJ69" s="141"/>
      <c r="SK69" s="141"/>
      <c r="SL69" s="141"/>
      <c r="SM69" s="141"/>
      <c r="SN69" s="141"/>
      <c r="SO69" s="141"/>
      <c r="SP69" s="141"/>
      <c r="SQ69" s="141"/>
      <c r="SR69" s="141"/>
      <c r="SS69" s="141"/>
      <c r="ST69" s="141"/>
      <c r="SU69" s="141"/>
      <c r="SV69" s="141"/>
      <c r="SW69" s="141"/>
      <c r="SX69" s="141"/>
      <c r="SY69" s="141"/>
      <c r="SZ69" s="141"/>
      <c r="TA69" s="141"/>
      <c r="TB69" s="141"/>
      <c r="TC69" s="141"/>
      <c r="TD69" s="141"/>
      <c r="TE69" s="141"/>
      <c r="TF69" s="141"/>
      <c r="TG69" s="141"/>
      <c r="TH69" s="141"/>
      <c r="TI69" s="141"/>
      <c r="TJ69" s="141"/>
      <c r="TK69" s="141"/>
      <c r="TL69" s="141"/>
      <c r="TM69" s="141"/>
      <c r="TN69" s="141"/>
      <c r="TO69" s="141"/>
      <c r="TP69" s="141"/>
      <c r="TQ69" s="141"/>
      <c r="TR69" s="141"/>
      <c r="TS69" s="141"/>
      <c r="TT69" s="141"/>
      <c r="TU69" s="141"/>
      <c r="TV69" s="141"/>
      <c r="TW69" s="141"/>
      <c r="TX69" s="141"/>
      <c r="TY69" s="141"/>
      <c r="TZ69" s="141"/>
      <c r="UA69" s="141"/>
      <c r="UB69" s="141"/>
      <c r="UC69" s="141"/>
      <c r="UD69" s="141"/>
      <c r="UE69" s="141"/>
      <c r="UF69" s="141"/>
      <c r="UG69" s="141"/>
      <c r="UH69" s="141"/>
      <c r="UI69" s="141"/>
      <c r="UJ69" s="141"/>
      <c r="UK69" s="141"/>
      <c r="UL69" s="141"/>
      <c r="UM69" s="141"/>
      <c r="UN69" s="141"/>
      <c r="UO69" s="141"/>
      <c r="UP69" s="141"/>
      <c r="UQ69" s="141"/>
      <c r="UR69" s="141"/>
      <c r="US69" s="141"/>
      <c r="UT69" s="141"/>
      <c r="UU69" s="141"/>
      <c r="UV69" s="141"/>
      <c r="UW69" s="141"/>
      <c r="UX69" s="141"/>
      <c r="UY69" s="141"/>
      <c r="UZ69" s="141"/>
      <c r="VA69" s="141"/>
      <c r="VB69" s="141"/>
      <c r="VC69" s="141"/>
      <c r="VD69" s="141"/>
      <c r="VE69" s="141"/>
      <c r="VF69" s="141"/>
      <c r="VG69" s="141"/>
      <c r="VH69" s="141"/>
      <c r="VI69" s="141"/>
      <c r="VJ69" s="141"/>
      <c r="VK69" s="141"/>
      <c r="VL69" s="141"/>
      <c r="VM69" s="141"/>
      <c r="VN69" s="141"/>
      <c r="VO69" s="141"/>
      <c r="VP69" s="141"/>
      <c r="VQ69" s="141"/>
      <c r="VR69" s="141"/>
      <c r="VS69" s="141"/>
      <c r="VT69" s="141"/>
      <c r="VU69" s="141"/>
      <c r="VV69" s="141"/>
      <c r="VW69" s="141"/>
      <c r="VX69" s="141"/>
      <c r="VY69" s="141"/>
      <c r="VZ69" s="141"/>
      <c r="WA69" s="141"/>
      <c r="WB69" s="141"/>
      <c r="WC69" s="141"/>
      <c r="WD69" s="141"/>
      <c r="WE69" s="141"/>
      <c r="WF69" s="141"/>
      <c r="WG69" s="141"/>
      <c r="WH69" s="141"/>
      <c r="WI69" s="141"/>
      <c r="WJ69" s="141"/>
      <c r="WK69" s="141"/>
      <c r="WL69" s="141"/>
      <c r="WM69" s="141"/>
      <c r="WN69" s="141"/>
      <c r="WO69" s="141"/>
      <c r="WP69" s="141"/>
      <c r="WQ69" s="141"/>
      <c r="WR69" s="141"/>
      <c r="WS69" s="141"/>
      <c r="WT69" s="141"/>
      <c r="WU69" s="141"/>
      <c r="WV69" s="141"/>
      <c r="WW69" s="141"/>
      <c r="WX69" s="141"/>
      <c r="WY69" s="141"/>
      <c r="WZ69" s="141"/>
      <c r="XA69" s="141"/>
      <c r="XB69" s="141"/>
      <c r="XC69" s="141"/>
      <c r="XD69" s="141"/>
      <c r="XE69" s="141"/>
      <c r="XF69" s="141"/>
      <c r="XG69" s="141"/>
      <c r="XH69" s="141"/>
      <c r="XI69" s="141"/>
      <c r="XJ69" s="141"/>
      <c r="XK69" s="141"/>
      <c r="XL69" s="141"/>
      <c r="XM69" s="141"/>
      <c r="XN69" s="141"/>
      <c r="XO69" s="141"/>
      <c r="XP69" s="141"/>
      <c r="XQ69" s="141"/>
      <c r="XR69" s="141"/>
      <c r="XS69" s="141"/>
      <c r="XT69" s="141"/>
      <c r="XU69" s="141"/>
      <c r="XV69" s="141"/>
      <c r="XW69" s="141"/>
      <c r="XX69" s="141"/>
      <c r="XY69" s="141"/>
      <c r="XZ69" s="141"/>
      <c r="YA69" s="141"/>
      <c r="YB69" s="141"/>
      <c r="YC69" s="141"/>
      <c r="YD69" s="141"/>
      <c r="YE69" s="141"/>
      <c r="YF69" s="141"/>
      <c r="YG69" s="141"/>
      <c r="YH69" s="141"/>
      <c r="YI69" s="141"/>
      <c r="YJ69" s="141"/>
      <c r="YK69" s="141"/>
      <c r="YL69" s="141"/>
      <c r="YM69" s="141"/>
      <c r="YN69" s="141"/>
      <c r="YO69" s="141"/>
      <c r="YP69" s="141"/>
      <c r="YQ69" s="141"/>
      <c r="YR69" s="141"/>
      <c r="YS69" s="141"/>
      <c r="YT69" s="141"/>
      <c r="YU69" s="141"/>
      <c r="YV69" s="141"/>
      <c r="YW69" s="141"/>
      <c r="YX69" s="141"/>
      <c r="YY69" s="141"/>
      <c r="YZ69" s="141"/>
      <c r="ZA69" s="141"/>
      <c r="ZB69" s="141"/>
      <c r="ZC69" s="141"/>
      <c r="ZD69" s="141"/>
      <c r="ZE69" s="141"/>
      <c r="ZF69" s="141"/>
      <c r="ZG69" s="141"/>
      <c r="ZH69" s="141"/>
      <c r="ZI69" s="141"/>
      <c r="ZJ69" s="141"/>
      <c r="ZK69" s="141"/>
      <c r="ZL69" s="141"/>
      <c r="ZM69" s="141"/>
      <c r="ZN69" s="141"/>
      <c r="ZO69" s="141"/>
      <c r="ZP69" s="141"/>
      <c r="ZQ69" s="141"/>
      <c r="ZR69" s="141"/>
      <c r="ZS69" s="141"/>
      <c r="ZT69" s="141"/>
      <c r="ZU69" s="141"/>
      <c r="ZV69" s="141"/>
      <c r="ZW69" s="141"/>
      <c r="ZX69" s="141"/>
      <c r="ZY69" s="141"/>
      <c r="ZZ69" s="141"/>
      <c r="AAA69" s="141"/>
      <c r="AAB69" s="141"/>
      <c r="AAC69" s="141"/>
      <c r="AAD69" s="141"/>
      <c r="AAE69" s="141"/>
      <c r="AAF69" s="141"/>
      <c r="AAG69" s="141"/>
      <c r="AAH69" s="141"/>
      <c r="AAI69" s="141"/>
      <c r="AAJ69" s="141"/>
      <c r="AAK69" s="141"/>
      <c r="AAL69" s="141"/>
      <c r="AAM69" s="141"/>
      <c r="AAN69" s="141"/>
      <c r="AAO69" s="141"/>
      <c r="AAP69" s="141"/>
      <c r="AAQ69" s="141"/>
      <c r="AAR69" s="141"/>
      <c r="AAS69" s="141"/>
      <c r="AAT69" s="141"/>
      <c r="AAU69" s="141"/>
      <c r="AAV69" s="141"/>
      <c r="AAW69" s="141"/>
      <c r="AAX69" s="141"/>
      <c r="AAY69" s="141"/>
      <c r="AAZ69" s="141"/>
      <c r="ABA69" s="141"/>
      <c r="ABB69" s="141"/>
      <c r="ABC69" s="141"/>
      <c r="ABD69" s="141"/>
      <c r="ABE69" s="141"/>
      <c r="ABF69" s="141"/>
      <c r="ABG69" s="141"/>
      <c r="ABH69" s="141"/>
      <c r="ABI69" s="141"/>
      <c r="ABJ69" s="141"/>
      <c r="ABK69" s="141"/>
      <c r="ABL69" s="141"/>
      <c r="ABM69" s="141"/>
      <c r="ABN69" s="141"/>
      <c r="ABO69" s="141"/>
      <c r="ABP69" s="141"/>
      <c r="ABQ69" s="141"/>
      <c r="ABR69" s="141"/>
      <c r="ABS69" s="141"/>
      <c r="ABT69" s="141"/>
      <c r="ABU69" s="141"/>
      <c r="ABV69" s="141"/>
      <c r="ABW69" s="141"/>
      <c r="ABX69" s="141"/>
      <c r="ABY69" s="141"/>
      <c r="ABZ69" s="141"/>
      <c r="ACA69" s="141"/>
      <c r="ACB69" s="141"/>
      <c r="ACC69" s="141"/>
      <c r="ACD69" s="141"/>
      <c r="ACE69" s="141"/>
      <c r="ACF69" s="141"/>
      <c r="ACG69" s="141"/>
      <c r="ACH69" s="141"/>
      <c r="ACI69" s="141"/>
      <c r="ACJ69" s="141"/>
      <c r="ACK69" s="141"/>
      <c r="ACL69" s="141"/>
      <c r="ACM69" s="141"/>
      <c r="ACN69" s="141"/>
      <c r="ACO69" s="141"/>
      <c r="ACP69" s="141"/>
      <c r="ACQ69" s="141"/>
      <c r="ACR69" s="141"/>
      <c r="ACS69" s="141"/>
      <c r="ACT69" s="141"/>
      <c r="ACU69" s="141"/>
      <c r="ACV69" s="141"/>
      <c r="ACW69" s="141"/>
      <c r="ACX69" s="141"/>
      <c r="ACY69" s="141"/>
      <c r="ACZ69" s="141"/>
      <c r="ADA69" s="141"/>
      <c r="ADB69" s="141"/>
      <c r="ADC69" s="141"/>
      <c r="ADD69" s="141"/>
      <c r="ADE69" s="141"/>
      <c r="ADF69" s="141"/>
      <c r="ADG69" s="141"/>
      <c r="ADH69" s="141"/>
      <c r="ADI69" s="141"/>
      <c r="ADJ69" s="141"/>
      <c r="ADK69" s="141"/>
      <c r="ADL69" s="141"/>
      <c r="ADM69" s="141"/>
      <c r="ADN69" s="141"/>
      <c r="ADO69" s="141"/>
      <c r="ADP69" s="141"/>
      <c r="ADQ69" s="141"/>
      <c r="ADR69" s="141"/>
      <c r="ADS69" s="141"/>
      <c r="ADT69" s="141"/>
      <c r="ADU69" s="141"/>
      <c r="ADV69" s="141"/>
      <c r="ADW69" s="141"/>
      <c r="ADX69" s="141"/>
      <c r="ADY69" s="141"/>
      <c r="ADZ69" s="141"/>
      <c r="AEA69" s="141"/>
      <c r="AEB69" s="141"/>
      <c r="AEC69" s="141"/>
      <c r="AED69" s="141"/>
      <c r="AEE69" s="141"/>
      <c r="AEF69" s="141"/>
      <c r="AEG69" s="141"/>
      <c r="AEH69" s="141"/>
      <c r="AEI69" s="141"/>
      <c r="AEJ69" s="141"/>
      <c r="AEK69" s="141"/>
      <c r="AEL69" s="141"/>
      <c r="AEM69" s="141"/>
      <c r="AEN69" s="141"/>
      <c r="AEO69" s="141"/>
      <c r="AEP69" s="141"/>
      <c r="AEQ69" s="141"/>
      <c r="AER69" s="141"/>
      <c r="AES69" s="141"/>
      <c r="AET69" s="141"/>
      <c r="AEU69" s="141"/>
      <c r="AEV69" s="141"/>
      <c r="AEW69" s="141"/>
      <c r="AEX69" s="141"/>
      <c r="AEY69" s="141"/>
      <c r="AEZ69" s="141"/>
      <c r="AFA69" s="141"/>
      <c r="AFB69" s="141"/>
      <c r="AFC69" s="141"/>
      <c r="AFD69" s="141"/>
      <c r="AFE69" s="141"/>
      <c r="AFF69" s="141"/>
      <c r="AFG69" s="141"/>
      <c r="AFH69" s="141"/>
      <c r="AFI69" s="141"/>
      <c r="AFJ69" s="141"/>
      <c r="AFK69" s="141"/>
      <c r="AFL69" s="141"/>
      <c r="AFM69" s="141"/>
      <c r="AFN69" s="141"/>
      <c r="AFO69" s="141"/>
      <c r="AFP69" s="141"/>
      <c r="AFQ69" s="141"/>
      <c r="AFR69" s="141"/>
      <c r="AFS69" s="141"/>
      <c r="AFT69" s="141"/>
      <c r="AFU69" s="141"/>
      <c r="AFV69" s="141"/>
      <c r="AFW69" s="141"/>
      <c r="AFX69" s="141"/>
      <c r="AFY69" s="141"/>
      <c r="AFZ69" s="141"/>
      <c r="AGA69" s="141"/>
      <c r="AGB69" s="141"/>
      <c r="AGC69" s="141"/>
      <c r="AGD69" s="141"/>
      <c r="AGE69" s="141"/>
      <c r="AGF69" s="141"/>
      <c r="AGG69" s="141"/>
      <c r="AGH69" s="141"/>
      <c r="AGI69" s="141"/>
      <c r="AGJ69" s="141"/>
      <c r="AGK69" s="141"/>
      <c r="AGL69" s="141"/>
      <c r="AGM69" s="141"/>
      <c r="AGN69" s="141"/>
      <c r="AGO69" s="141"/>
      <c r="AGP69" s="141"/>
      <c r="AGQ69" s="141"/>
      <c r="AGR69" s="141"/>
      <c r="AGS69" s="141"/>
      <c r="AGT69" s="141"/>
      <c r="AGU69" s="141"/>
      <c r="AGV69" s="141"/>
      <c r="AGW69" s="141"/>
      <c r="AGX69" s="141"/>
      <c r="AGY69" s="141"/>
      <c r="AGZ69" s="141"/>
      <c r="AHA69" s="141"/>
      <c r="AHB69" s="141"/>
      <c r="AHC69" s="141"/>
      <c r="AHD69" s="141"/>
      <c r="AHE69" s="141"/>
      <c r="AHF69" s="141"/>
      <c r="AHG69" s="141"/>
      <c r="AHH69" s="141"/>
      <c r="AHI69" s="141"/>
      <c r="AHJ69" s="141"/>
      <c r="AHK69" s="141"/>
      <c r="AHL69" s="141"/>
      <c r="AHM69" s="141"/>
      <c r="AHN69" s="141"/>
      <c r="AHO69" s="141"/>
      <c r="AHP69" s="141"/>
      <c r="AHQ69" s="141"/>
      <c r="AHR69" s="141"/>
      <c r="AHS69" s="141"/>
      <c r="AHT69" s="141"/>
      <c r="AHU69" s="141"/>
      <c r="AHV69" s="141"/>
      <c r="AHW69" s="141"/>
      <c r="AHX69" s="141"/>
      <c r="AHY69" s="141"/>
      <c r="AHZ69" s="141"/>
      <c r="AIA69" s="141"/>
      <c r="AIB69" s="141"/>
      <c r="AIC69" s="141"/>
      <c r="AID69" s="141"/>
      <c r="AIE69" s="141"/>
      <c r="AIF69" s="141"/>
      <c r="AIG69" s="141"/>
      <c r="AIH69" s="141"/>
      <c r="AII69" s="141"/>
      <c r="AIJ69" s="141"/>
      <c r="AIK69" s="141"/>
      <c r="AIL69" s="141"/>
      <c r="AIM69" s="141"/>
      <c r="AIN69" s="141"/>
      <c r="AIO69" s="141"/>
      <c r="AIP69" s="141"/>
      <c r="AIQ69" s="141"/>
      <c r="AIR69" s="141"/>
      <c r="AIS69" s="141"/>
      <c r="AIT69" s="141"/>
      <c r="AIU69" s="141"/>
      <c r="AIV69" s="141"/>
      <c r="AIW69" s="141"/>
      <c r="AIX69" s="141"/>
      <c r="AIY69" s="141"/>
      <c r="AIZ69" s="141"/>
      <c r="AJA69" s="141"/>
      <c r="AJB69" s="141"/>
      <c r="AJC69" s="141"/>
      <c r="AJD69" s="141"/>
      <c r="AJE69" s="141"/>
      <c r="AJF69" s="141"/>
      <c r="AJG69" s="141"/>
      <c r="AJH69" s="141"/>
      <c r="AJI69" s="141"/>
    </row>
    <row r="70" spans="1:945" s="148" customFormat="1" ht="14.25" x14ac:dyDescent="0.25">
      <c r="A70" s="149" t="s">
        <v>72</v>
      </c>
      <c r="B70" s="149">
        <v>88310</v>
      </c>
      <c r="C70" s="149"/>
      <c r="D70" s="154" t="s">
        <v>74</v>
      </c>
      <c r="E70" s="149" t="s">
        <v>75</v>
      </c>
      <c r="F70" s="156">
        <v>0.34</v>
      </c>
      <c r="G70" s="156">
        <v>36.18</v>
      </c>
      <c r="H70" s="156"/>
      <c r="I70" s="156"/>
      <c r="J70" s="156">
        <f>ROUND(F70*G70,2)</f>
        <v>12.3</v>
      </c>
      <c r="K70" s="156"/>
      <c r="L70" s="157"/>
      <c r="M70" s="157"/>
      <c r="N70" s="157"/>
      <c r="O70" s="157"/>
      <c r="P70" s="157"/>
      <c r="R70" s="71">
        <f>(I70+J70)*H69*(1+$O$5)</f>
        <v>53888.753765172427</v>
      </c>
      <c r="S70" s="71"/>
      <c r="T70" s="71"/>
    </row>
    <row r="71" spans="1:945" s="141" customFormat="1" ht="14.25" x14ac:dyDescent="0.25">
      <c r="A71" s="149" t="s">
        <v>72</v>
      </c>
      <c r="B71" s="149">
        <v>88316</v>
      </c>
      <c r="C71" s="149"/>
      <c r="D71" s="154" t="s">
        <v>78</v>
      </c>
      <c r="E71" s="149" t="s">
        <v>75</v>
      </c>
      <c r="F71" s="156">
        <v>0.09</v>
      </c>
      <c r="G71" s="156">
        <v>26.8</v>
      </c>
      <c r="H71" s="156"/>
      <c r="I71" s="156"/>
      <c r="J71" s="156">
        <f>ROUND(F71*G71,2)</f>
        <v>2.41</v>
      </c>
      <c r="K71" s="156"/>
      <c r="L71" s="157"/>
      <c r="M71" s="157"/>
      <c r="N71" s="157"/>
      <c r="O71" s="157"/>
      <c r="P71" s="157"/>
      <c r="Q71" s="148"/>
      <c r="R71" s="71">
        <f>(I71+J71)*H69*(1+$O$5)</f>
        <v>10558.690778379312</v>
      </c>
      <c r="S71" s="71"/>
      <c r="T71" s="71"/>
      <c r="U71" s="148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  <c r="BI71" s="148"/>
      <c r="BJ71" s="148"/>
      <c r="BK71" s="148"/>
      <c r="BL71" s="148"/>
      <c r="BM71" s="148"/>
      <c r="BN71" s="148"/>
      <c r="BO71" s="148"/>
      <c r="BP71" s="148"/>
      <c r="BQ71" s="148"/>
      <c r="BR71" s="148"/>
      <c r="BS71" s="148"/>
      <c r="BT71" s="148"/>
      <c r="BU71" s="148"/>
      <c r="BV71" s="148"/>
      <c r="BW71" s="148"/>
      <c r="BX71" s="148"/>
      <c r="BY71" s="148"/>
      <c r="BZ71" s="148"/>
      <c r="CA71" s="148"/>
      <c r="CB71" s="148"/>
      <c r="CC71" s="148"/>
      <c r="CD71" s="148"/>
      <c r="CE71" s="148"/>
      <c r="CF71" s="148"/>
      <c r="CG71" s="148"/>
      <c r="CH71" s="148"/>
      <c r="CI71" s="148"/>
      <c r="CJ71" s="148"/>
      <c r="CK71" s="148"/>
      <c r="CL71" s="148"/>
      <c r="CM71" s="148"/>
      <c r="CN71" s="148"/>
      <c r="CO71" s="148"/>
      <c r="CP71" s="148"/>
      <c r="CQ71" s="148"/>
      <c r="CR71" s="148"/>
      <c r="CS71" s="148"/>
      <c r="CT71" s="148"/>
      <c r="CU71" s="148"/>
      <c r="CV71" s="148"/>
      <c r="CW71" s="148"/>
      <c r="CX71" s="148"/>
      <c r="CY71" s="148"/>
      <c r="CZ71" s="148"/>
      <c r="DA71" s="148"/>
      <c r="DB71" s="148"/>
      <c r="DC71" s="148"/>
      <c r="DD71" s="148"/>
      <c r="DE71" s="148"/>
      <c r="DF71" s="148"/>
      <c r="DG71" s="148"/>
      <c r="DH71" s="148"/>
      <c r="DI71" s="148"/>
      <c r="DJ71" s="148"/>
      <c r="DK71" s="148"/>
      <c r="DL71" s="148"/>
      <c r="DM71" s="148"/>
      <c r="DN71" s="148"/>
      <c r="DO71" s="148"/>
      <c r="DP71" s="148"/>
      <c r="DQ71" s="148"/>
      <c r="DR71" s="148"/>
      <c r="DS71" s="148"/>
      <c r="DT71" s="148"/>
      <c r="DU71" s="148"/>
      <c r="DV71" s="148"/>
      <c r="DW71" s="148"/>
      <c r="DX71" s="148"/>
      <c r="DY71" s="148"/>
      <c r="DZ71" s="148"/>
      <c r="EA71" s="148"/>
      <c r="EB71" s="148"/>
      <c r="EC71" s="148"/>
      <c r="ED71" s="148"/>
      <c r="EE71" s="148"/>
      <c r="EF71" s="148"/>
      <c r="EG71" s="148"/>
      <c r="EH71" s="148"/>
      <c r="EI71" s="148"/>
      <c r="EJ71" s="148"/>
      <c r="EK71" s="148"/>
      <c r="EL71" s="148"/>
      <c r="EM71" s="148"/>
      <c r="EN71" s="148"/>
      <c r="EO71" s="148"/>
      <c r="EP71" s="148"/>
      <c r="EQ71" s="148"/>
      <c r="ER71" s="148"/>
      <c r="ES71" s="148"/>
      <c r="ET71" s="148"/>
      <c r="EU71" s="148"/>
      <c r="EV71" s="148"/>
      <c r="EW71" s="148"/>
      <c r="EX71" s="148"/>
      <c r="EY71" s="148"/>
      <c r="EZ71" s="148"/>
      <c r="FA71" s="148"/>
      <c r="FB71" s="148"/>
      <c r="FC71" s="148"/>
      <c r="FD71" s="148"/>
      <c r="FE71" s="148"/>
      <c r="FF71" s="148"/>
      <c r="FG71" s="148"/>
      <c r="FH71" s="148"/>
      <c r="FI71" s="148"/>
      <c r="FJ71" s="148"/>
      <c r="FK71" s="148"/>
      <c r="FL71" s="148"/>
      <c r="FM71" s="148"/>
      <c r="FN71" s="148"/>
      <c r="FO71" s="148"/>
      <c r="FP71" s="148"/>
      <c r="FQ71" s="148"/>
      <c r="FR71" s="148"/>
      <c r="FS71" s="148"/>
      <c r="FT71" s="148"/>
      <c r="FU71" s="148"/>
      <c r="FV71" s="148"/>
      <c r="FW71" s="148"/>
      <c r="FX71" s="148"/>
      <c r="FY71" s="148"/>
      <c r="FZ71" s="148"/>
      <c r="GA71" s="148"/>
      <c r="GB71" s="148"/>
      <c r="GC71" s="148"/>
      <c r="GD71" s="148"/>
      <c r="GE71" s="148"/>
      <c r="GF71" s="148"/>
      <c r="GG71" s="148"/>
      <c r="GH71" s="148"/>
      <c r="GI71" s="148"/>
      <c r="GJ71" s="148"/>
      <c r="GK71" s="148"/>
      <c r="GL71" s="148"/>
      <c r="GM71" s="148"/>
      <c r="GN71" s="148"/>
      <c r="GO71" s="148"/>
      <c r="GP71" s="148"/>
      <c r="GQ71" s="148"/>
      <c r="GR71" s="148"/>
      <c r="GS71" s="148"/>
      <c r="GT71" s="148"/>
      <c r="GU71" s="148"/>
      <c r="GV71" s="148"/>
      <c r="GW71" s="148"/>
      <c r="GX71" s="148"/>
      <c r="GY71" s="148"/>
      <c r="GZ71" s="148"/>
      <c r="HA71" s="148"/>
      <c r="HB71" s="148"/>
      <c r="HC71" s="148"/>
      <c r="HD71" s="148"/>
      <c r="HE71" s="148"/>
      <c r="HF71" s="148"/>
      <c r="HG71" s="148"/>
      <c r="HH71" s="148"/>
      <c r="HI71" s="148"/>
      <c r="HJ71" s="148"/>
      <c r="HK71" s="148"/>
      <c r="HL71" s="148"/>
      <c r="HM71" s="148"/>
      <c r="HN71" s="148"/>
      <c r="HO71" s="148"/>
      <c r="HP71" s="148"/>
      <c r="HQ71" s="148"/>
      <c r="HR71" s="148"/>
      <c r="HS71" s="148"/>
      <c r="HT71" s="148"/>
      <c r="HU71" s="148"/>
      <c r="HV71" s="148"/>
      <c r="HW71" s="148"/>
      <c r="HX71" s="148"/>
      <c r="HY71" s="148"/>
      <c r="HZ71" s="148"/>
      <c r="IA71" s="148"/>
      <c r="IB71" s="148"/>
      <c r="IC71" s="148"/>
      <c r="ID71" s="148"/>
      <c r="IE71" s="148"/>
      <c r="IF71" s="148"/>
      <c r="IG71" s="148"/>
      <c r="IH71" s="148"/>
      <c r="II71" s="148"/>
      <c r="IJ71" s="148"/>
      <c r="IK71" s="148"/>
      <c r="IL71" s="148"/>
      <c r="IM71" s="148"/>
      <c r="IN71" s="148"/>
      <c r="IO71" s="148"/>
      <c r="IP71" s="148"/>
      <c r="IQ71" s="148"/>
      <c r="IR71" s="148"/>
      <c r="IS71" s="148"/>
      <c r="IT71" s="148"/>
      <c r="IU71" s="148"/>
      <c r="IV71" s="148"/>
      <c r="IW71" s="148"/>
      <c r="IX71" s="148"/>
      <c r="IY71" s="148"/>
      <c r="IZ71" s="148"/>
      <c r="JA71" s="148"/>
      <c r="JB71" s="148"/>
      <c r="JC71" s="148"/>
      <c r="JD71" s="148"/>
      <c r="JE71" s="148"/>
      <c r="JF71" s="148"/>
      <c r="JG71" s="148"/>
      <c r="JH71" s="148"/>
      <c r="JI71" s="148"/>
      <c r="JJ71" s="148"/>
      <c r="JK71" s="148"/>
      <c r="JL71" s="148"/>
      <c r="JM71" s="148"/>
      <c r="JN71" s="148"/>
      <c r="JO71" s="148"/>
      <c r="JP71" s="148"/>
      <c r="JQ71" s="148"/>
      <c r="JR71" s="148"/>
      <c r="JS71" s="148"/>
      <c r="JT71" s="148"/>
      <c r="JU71" s="148"/>
      <c r="JV71" s="148"/>
      <c r="JW71" s="148"/>
      <c r="JX71" s="148"/>
      <c r="JY71" s="148"/>
      <c r="JZ71" s="148"/>
      <c r="KA71" s="148"/>
      <c r="KB71" s="148"/>
      <c r="KC71" s="148"/>
      <c r="KD71" s="148"/>
      <c r="KE71" s="148"/>
      <c r="KF71" s="148"/>
      <c r="KG71" s="148"/>
      <c r="KH71" s="148"/>
      <c r="KI71" s="148"/>
      <c r="KJ71" s="148"/>
      <c r="KK71" s="148"/>
      <c r="KL71" s="148"/>
      <c r="KM71" s="148"/>
      <c r="KN71" s="148"/>
      <c r="KO71" s="148"/>
      <c r="KP71" s="148"/>
      <c r="KQ71" s="148"/>
      <c r="KR71" s="148"/>
      <c r="KS71" s="148"/>
      <c r="KT71" s="148"/>
      <c r="KU71" s="148"/>
      <c r="KV71" s="148"/>
      <c r="KW71" s="148"/>
      <c r="KX71" s="148"/>
      <c r="KY71" s="148"/>
      <c r="KZ71" s="148"/>
      <c r="LA71" s="148"/>
      <c r="LB71" s="148"/>
      <c r="LC71" s="148"/>
      <c r="LD71" s="148"/>
      <c r="LE71" s="148"/>
      <c r="LF71" s="148"/>
      <c r="LG71" s="148"/>
      <c r="LH71" s="148"/>
      <c r="LI71" s="148"/>
      <c r="LJ71" s="148"/>
      <c r="LK71" s="148"/>
      <c r="LL71" s="148"/>
      <c r="LM71" s="148"/>
      <c r="LN71" s="148"/>
      <c r="LO71" s="148"/>
      <c r="LP71" s="148"/>
      <c r="LQ71" s="148"/>
      <c r="LR71" s="148"/>
      <c r="LS71" s="148"/>
      <c r="LT71" s="148"/>
      <c r="LU71" s="148"/>
      <c r="LV71" s="148"/>
      <c r="LW71" s="148"/>
      <c r="LX71" s="148"/>
      <c r="LY71" s="148"/>
      <c r="LZ71" s="148"/>
      <c r="MA71" s="148"/>
      <c r="MB71" s="148"/>
      <c r="MC71" s="148"/>
      <c r="MD71" s="148"/>
      <c r="ME71" s="148"/>
      <c r="MF71" s="148"/>
      <c r="MG71" s="148"/>
      <c r="MH71" s="148"/>
      <c r="MI71" s="148"/>
      <c r="MJ71" s="148"/>
      <c r="MK71" s="148"/>
      <c r="ML71" s="148"/>
      <c r="MM71" s="148"/>
      <c r="MN71" s="148"/>
      <c r="MO71" s="148"/>
      <c r="MP71" s="148"/>
      <c r="MQ71" s="148"/>
      <c r="MR71" s="148"/>
      <c r="MS71" s="148"/>
      <c r="MT71" s="148"/>
      <c r="MU71" s="148"/>
      <c r="MV71" s="148"/>
      <c r="MW71" s="148"/>
      <c r="MX71" s="148"/>
      <c r="MY71" s="148"/>
      <c r="MZ71" s="148"/>
      <c r="NA71" s="148"/>
      <c r="NB71" s="148"/>
      <c r="NC71" s="148"/>
      <c r="ND71" s="148"/>
      <c r="NE71" s="148"/>
      <c r="NF71" s="148"/>
      <c r="NG71" s="148"/>
      <c r="NH71" s="148"/>
      <c r="NI71" s="148"/>
      <c r="NJ71" s="148"/>
      <c r="NK71" s="148"/>
      <c r="NL71" s="148"/>
      <c r="NM71" s="148"/>
      <c r="NN71" s="148"/>
      <c r="NO71" s="148"/>
      <c r="NP71" s="148"/>
      <c r="NQ71" s="148"/>
      <c r="NR71" s="148"/>
      <c r="NS71" s="148"/>
      <c r="NT71" s="148"/>
      <c r="NU71" s="148"/>
      <c r="NV71" s="148"/>
      <c r="NW71" s="148"/>
      <c r="NX71" s="148"/>
      <c r="NY71" s="148"/>
      <c r="NZ71" s="148"/>
      <c r="OA71" s="148"/>
      <c r="OB71" s="148"/>
      <c r="OC71" s="148"/>
      <c r="OD71" s="148"/>
      <c r="OE71" s="148"/>
      <c r="OF71" s="148"/>
      <c r="OG71" s="148"/>
      <c r="OH71" s="148"/>
      <c r="OI71" s="148"/>
      <c r="OJ71" s="148"/>
      <c r="OK71" s="148"/>
      <c r="OL71" s="148"/>
      <c r="OM71" s="148"/>
      <c r="ON71" s="148"/>
      <c r="OO71" s="148"/>
      <c r="OP71" s="148"/>
      <c r="OQ71" s="148"/>
      <c r="OR71" s="148"/>
      <c r="OS71" s="148"/>
      <c r="OT71" s="148"/>
      <c r="OU71" s="148"/>
      <c r="OV71" s="148"/>
      <c r="OW71" s="148"/>
      <c r="OX71" s="148"/>
      <c r="OY71" s="148"/>
      <c r="OZ71" s="148"/>
      <c r="PA71" s="148"/>
      <c r="PB71" s="148"/>
      <c r="PC71" s="148"/>
      <c r="PD71" s="148"/>
      <c r="PE71" s="148"/>
      <c r="PF71" s="148"/>
      <c r="PG71" s="148"/>
      <c r="PH71" s="148"/>
      <c r="PI71" s="148"/>
      <c r="PJ71" s="148"/>
      <c r="PK71" s="148"/>
      <c r="PL71" s="148"/>
      <c r="PM71" s="148"/>
      <c r="PN71" s="148"/>
      <c r="PO71" s="148"/>
      <c r="PP71" s="148"/>
      <c r="PQ71" s="148"/>
      <c r="PR71" s="148"/>
      <c r="PS71" s="148"/>
      <c r="PT71" s="148"/>
      <c r="PU71" s="148"/>
      <c r="PV71" s="148"/>
      <c r="PW71" s="148"/>
      <c r="PX71" s="148"/>
      <c r="PY71" s="148"/>
      <c r="PZ71" s="148"/>
      <c r="QA71" s="148"/>
      <c r="QB71" s="148"/>
      <c r="QC71" s="148"/>
      <c r="QD71" s="148"/>
      <c r="QE71" s="148"/>
      <c r="QF71" s="148"/>
      <c r="QG71" s="148"/>
      <c r="QH71" s="148"/>
      <c r="QI71" s="148"/>
      <c r="QJ71" s="148"/>
      <c r="QK71" s="148"/>
      <c r="QL71" s="148"/>
      <c r="QM71" s="148"/>
      <c r="QN71" s="148"/>
      <c r="QO71" s="148"/>
      <c r="QP71" s="148"/>
      <c r="QQ71" s="148"/>
      <c r="QR71" s="148"/>
      <c r="QS71" s="148"/>
      <c r="QT71" s="148"/>
      <c r="QU71" s="148"/>
      <c r="QV71" s="148"/>
      <c r="QW71" s="148"/>
      <c r="QX71" s="148"/>
      <c r="QY71" s="148"/>
      <c r="QZ71" s="148"/>
      <c r="RA71" s="148"/>
      <c r="RB71" s="148"/>
      <c r="RC71" s="148"/>
      <c r="RD71" s="148"/>
      <c r="RE71" s="148"/>
      <c r="RF71" s="148"/>
      <c r="RG71" s="148"/>
      <c r="RH71" s="148"/>
      <c r="RI71" s="148"/>
      <c r="RJ71" s="148"/>
      <c r="RK71" s="148"/>
      <c r="RL71" s="148"/>
      <c r="RM71" s="148"/>
      <c r="RN71" s="148"/>
      <c r="RO71" s="148"/>
      <c r="RP71" s="148"/>
      <c r="RQ71" s="148"/>
      <c r="RR71" s="148"/>
      <c r="RS71" s="148"/>
      <c r="RT71" s="148"/>
      <c r="RU71" s="148"/>
      <c r="RV71" s="148"/>
      <c r="RW71" s="148"/>
      <c r="RX71" s="148"/>
      <c r="RY71" s="148"/>
      <c r="RZ71" s="148"/>
      <c r="SA71" s="148"/>
      <c r="SB71" s="148"/>
      <c r="SC71" s="148"/>
      <c r="SD71" s="148"/>
      <c r="SE71" s="148"/>
      <c r="SF71" s="148"/>
      <c r="SG71" s="148"/>
      <c r="SH71" s="148"/>
      <c r="SI71" s="148"/>
      <c r="SJ71" s="148"/>
      <c r="SK71" s="148"/>
      <c r="SL71" s="148"/>
      <c r="SM71" s="148"/>
      <c r="SN71" s="148"/>
      <c r="SO71" s="148"/>
      <c r="SP71" s="148"/>
      <c r="SQ71" s="148"/>
      <c r="SR71" s="148"/>
      <c r="SS71" s="148"/>
      <c r="ST71" s="148"/>
      <c r="SU71" s="148"/>
      <c r="SV71" s="148"/>
      <c r="SW71" s="148"/>
      <c r="SX71" s="148"/>
      <c r="SY71" s="148"/>
      <c r="SZ71" s="148"/>
      <c r="TA71" s="148"/>
      <c r="TB71" s="148"/>
      <c r="TC71" s="148"/>
      <c r="TD71" s="148"/>
      <c r="TE71" s="148"/>
      <c r="TF71" s="148"/>
      <c r="TG71" s="148"/>
      <c r="TH71" s="148"/>
      <c r="TI71" s="148"/>
      <c r="TJ71" s="148"/>
      <c r="TK71" s="148"/>
      <c r="TL71" s="148"/>
      <c r="TM71" s="148"/>
      <c r="TN71" s="148"/>
      <c r="TO71" s="148"/>
      <c r="TP71" s="148"/>
      <c r="TQ71" s="148"/>
      <c r="TR71" s="148"/>
      <c r="TS71" s="148"/>
      <c r="TT71" s="148"/>
      <c r="TU71" s="148"/>
      <c r="TV71" s="148"/>
      <c r="TW71" s="148"/>
      <c r="TX71" s="148"/>
      <c r="TY71" s="148"/>
      <c r="TZ71" s="148"/>
      <c r="UA71" s="148"/>
      <c r="UB71" s="148"/>
      <c r="UC71" s="148"/>
      <c r="UD71" s="148"/>
      <c r="UE71" s="148"/>
      <c r="UF71" s="148"/>
      <c r="UG71" s="148"/>
      <c r="UH71" s="148"/>
      <c r="UI71" s="148"/>
      <c r="UJ71" s="148"/>
      <c r="UK71" s="148"/>
      <c r="UL71" s="148"/>
      <c r="UM71" s="148"/>
      <c r="UN71" s="148"/>
      <c r="UO71" s="148"/>
      <c r="UP71" s="148"/>
      <c r="UQ71" s="148"/>
      <c r="UR71" s="148"/>
      <c r="US71" s="148"/>
      <c r="UT71" s="148"/>
      <c r="UU71" s="148"/>
      <c r="UV71" s="148"/>
      <c r="UW71" s="148"/>
      <c r="UX71" s="148"/>
      <c r="UY71" s="148"/>
      <c r="UZ71" s="148"/>
      <c r="VA71" s="148"/>
      <c r="VB71" s="148"/>
      <c r="VC71" s="148"/>
      <c r="VD71" s="148"/>
      <c r="VE71" s="148"/>
      <c r="VF71" s="148"/>
      <c r="VG71" s="148"/>
      <c r="VH71" s="148"/>
      <c r="VI71" s="148"/>
      <c r="VJ71" s="148"/>
      <c r="VK71" s="148"/>
      <c r="VL71" s="148"/>
      <c r="VM71" s="148"/>
      <c r="VN71" s="148"/>
      <c r="VO71" s="148"/>
      <c r="VP71" s="148"/>
      <c r="VQ71" s="148"/>
      <c r="VR71" s="148"/>
      <c r="VS71" s="148"/>
      <c r="VT71" s="148"/>
      <c r="VU71" s="148"/>
      <c r="VV71" s="148"/>
      <c r="VW71" s="148"/>
      <c r="VX71" s="148"/>
      <c r="VY71" s="148"/>
      <c r="VZ71" s="148"/>
      <c r="WA71" s="148"/>
      <c r="WB71" s="148"/>
      <c r="WC71" s="148"/>
      <c r="WD71" s="148"/>
      <c r="WE71" s="148"/>
      <c r="WF71" s="148"/>
      <c r="WG71" s="148"/>
      <c r="WH71" s="148"/>
      <c r="WI71" s="148"/>
      <c r="WJ71" s="148"/>
      <c r="WK71" s="148"/>
      <c r="WL71" s="148"/>
      <c r="WM71" s="148"/>
      <c r="WN71" s="148"/>
      <c r="WO71" s="148"/>
      <c r="WP71" s="148"/>
      <c r="WQ71" s="148"/>
      <c r="WR71" s="148"/>
      <c r="WS71" s="148"/>
      <c r="WT71" s="148"/>
      <c r="WU71" s="148"/>
      <c r="WV71" s="148"/>
      <c r="WW71" s="148"/>
      <c r="WX71" s="148"/>
      <c r="WY71" s="148"/>
      <c r="WZ71" s="148"/>
      <c r="XA71" s="148"/>
      <c r="XB71" s="148"/>
      <c r="XC71" s="148"/>
      <c r="XD71" s="148"/>
      <c r="XE71" s="148"/>
      <c r="XF71" s="148"/>
      <c r="XG71" s="148"/>
      <c r="XH71" s="148"/>
      <c r="XI71" s="148"/>
      <c r="XJ71" s="148"/>
      <c r="XK71" s="148"/>
      <c r="XL71" s="148"/>
      <c r="XM71" s="148"/>
      <c r="XN71" s="148"/>
      <c r="XO71" s="148"/>
      <c r="XP71" s="148"/>
      <c r="XQ71" s="148"/>
      <c r="XR71" s="148"/>
      <c r="XS71" s="148"/>
      <c r="XT71" s="148"/>
      <c r="XU71" s="148"/>
      <c r="XV71" s="148"/>
      <c r="XW71" s="148"/>
      <c r="XX71" s="148"/>
      <c r="XY71" s="148"/>
      <c r="XZ71" s="148"/>
      <c r="YA71" s="148"/>
      <c r="YB71" s="148"/>
      <c r="YC71" s="148"/>
      <c r="YD71" s="148"/>
      <c r="YE71" s="148"/>
      <c r="YF71" s="148"/>
      <c r="YG71" s="148"/>
      <c r="YH71" s="148"/>
      <c r="YI71" s="148"/>
      <c r="YJ71" s="148"/>
      <c r="YK71" s="148"/>
      <c r="YL71" s="148"/>
      <c r="YM71" s="148"/>
      <c r="YN71" s="148"/>
      <c r="YO71" s="148"/>
      <c r="YP71" s="148"/>
      <c r="YQ71" s="148"/>
      <c r="YR71" s="148"/>
      <c r="YS71" s="148"/>
      <c r="YT71" s="148"/>
      <c r="YU71" s="148"/>
      <c r="YV71" s="148"/>
      <c r="YW71" s="148"/>
      <c r="YX71" s="148"/>
      <c r="YY71" s="148"/>
      <c r="YZ71" s="148"/>
      <c r="ZA71" s="148"/>
      <c r="ZB71" s="148"/>
      <c r="ZC71" s="148"/>
      <c r="ZD71" s="148"/>
      <c r="ZE71" s="148"/>
      <c r="ZF71" s="148"/>
      <c r="ZG71" s="148"/>
      <c r="ZH71" s="148"/>
      <c r="ZI71" s="148"/>
      <c r="ZJ71" s="148"/>
      <c r="ZK71" s="148"/>
      <c r="ZL71" s="148"/>
      <c r="ZM71" s="148"/>
      <c r="ZN71" s="148"/>
      <c r="ZO71" s="148"/>
      <c r="ZP71" s="148"/>
      <c r="ZQ71" s="148"/>
      <c r="ZR71" s="148"/>
      <c r="ZS71" s="148"/>
      <c r="ZT71" s="148"/>
      <c r="ZU71" s="148"/>
      <c r="ZV71" s="148"/>
      <c r="ZW71" s="148"/>
      <c r="ZX71" s="148"/>
      <c r="ZY71" s="148"/>
      <c r="ZZ71" s="148"/>
      <c r="AAA71" s="148"/>
      <c r="AAB71" s="148"/>
      <c r="AAC71" s="148"/>
      <c r="AAD71" s="148"/>
      <c r="AAE71" s="148"/>
      <c r="AAF71" s="148"/>
      <c r="AAG71" s="148"/>
      <c r="AAH71" s="148"/>
      <c r="AAI71" s="148"/>
      <c r="AAJ71" s="148"/>
      <c r="AAK71" s="148"/>
      <c r="AAL71" s="148"/>
      <c r="AAM71" s="148"/>
      <c r="AAN71" s="148"/>
      <c r="AAO71" s="148"/>
      <c r="AAP71" s="148"/>
      <c r="AAQ71" s="148"/>
      <c r="AAR71" s="148"/>
      <c r="AAS71" s="148"/>
      <c r="AAT71" s="148"/>
      <c r="AAU71" s="148"/>
      <c r="AAV71" s="148"/>
      <c r="AAW71" s="148"/>
      <c r="AAX71" s="148"/>
      <c r="AAY71" s="148"/>
      <c r="AAZ71" s="148"/>
      <c r="ABA71" s="148"/>
      <c r="ABB71" s="148"/>
      <c r="ABC71" s="148"/>
      <c r="ABD71" s="148"/>
      <c r="ABE71" s="148"/>
      <c r="ABF71" s="148"/>
      <c r="ABG71" s="148"/>
      <c r="ABH71" s="148"/>
      <c r="ABI71" s="148"/>
      <c r="ABJ71" s="148"/>
      <c r="ABK71" s="148"/>
      <c r="ABL71" s="148"/>
      <c r="ABM71" s="148"/>
      <c r="ABN71" s="148"/>
      <c r="ABO71" s="148"/>
      <c r="ABP71" s="148"/>
      <c r="ABQ71" s="148"/>
      <c r="ABR71" s="148"/>
      <c r="ABS71" s="148"/>
      <c r="ABT71" s="148"/>
      <c r="ABU71" s="148"/>
      <c r="ABV71" s="148"/>
      <c r="ABW71" s="148"/>
      <c r="ABX71" s="148"/>
      <c r="ABY71" s="148"/>
      <c r="ABZ71" s="148"/>
      <c r="ACA71" s="148"/>
      <c r="ACB71" s="148"/>
      <c r="ACC71" s="148"/>
      <c r="ACD71" s="148"/>
      <c r="ACE71" s="148"/>
      <c r="ACF71" s="148"/>
      <c r="ACG71" s="148"/>
      <c r="ACH71" s="148"/>
      <c r="ACI71" s="148"/>
      <c r="ACJ71" s="148"/>
      <c r="ACK71" s="148"/>
      <c r="ACL71" s="148"/>
      <c r="ACM71" s="148"/>
      <c r="ACN71" s="148"/>
      <c r="ACO71" s="148"/>
      <c r="ACP71" s="148"/>
      <c r="ACQ71" s="148"/>
      <c r="ACR71" s="148"/>
      <c r="ACS71" s="148"/>
      <c r="ACT71" s="148"/>
      <c r="ACU71" s="148"/>
      <c r="ACV71" s="148"/>
      <c r="ACW71" s="148"/>
      <c r="ACX71" s="148"/>
      <c r="ACY71" s="148"/>
      <c r="ACZ71" s="148"/>
      <c r="ADA71" s="148"/>
      <c r="ADB71" s="148"/>
      <c r="ADC71" s="148"/>
      <c r="ADD71" s="148"/>
      <c r="ADE71" s="148"/>
      <c r="ADF71" s="148"/>
      <c r="ADG71" s="148"/>
      <c r="ADH71" s="148"/>
      <c r="ADI71" s="148"/>
      <c r="ADJ71" s="148"/>
      <c r="ADK71" s="148"/>
      <c r="ADL71" s="148"/>
      <c r="ADM71" s="148"/>
      <c r="ADN71" s="148"/>
      <c r="ADO71" s="148"/>
      <c r="ADP71" s="148"/>
      <c r="ADQ71" s="148"/>
      <c r="ADR71" s="148"/>
      <c r="ADS71" s="148"/>
      <c r="ADT71" s="148"/>
      <c r="ADU71" s="148"/>
      <c r="ADV71" s="148"/>
      <c r="ADW71" s="148"/>
      <c r="ADX71" s="148"/>
      <c r="ADY71" s="148"/>
      <c r="ADZ71" s="148"/>
      <c r="AEA71" s="148"/>
      <c r="AEB71" s="148"/>
      <c r="AEC71" s="148"/>
      <c r="AED71" s="148"/>
      <c r="AEE71" s="148"/>
      <c r="AEF71" s="148"/>
      <c r="AEG71" s="148"/>
      <c r="AEH71" s="148"/>
      <c r="AEI71" s="148"/>
      <c r="AEJ71" s="148"/>
      <c r="AEK71" s="148"/>
      <c r="AEL71" s="148"/>
      <c r="AEM71" s="148"/>
      <c r="AEN71" s="148"/>
      <c r="AEO71" s="148"/>
      <c r="AEP71" s="148"/>
      <c r="AEQ71" s="148"/>
      <c r="AER71" s="148"/>
      <c r="AES71" s="148"/>
      <c r="AET71" s="148"/>
      <c r="AEU71" s="148"/>
      <c r="AEV71" s="148"/>
      <c r="AEW71" s="148"/>
      <c r="AEX71" s="148"/>
      <c r="AEY71" s="148"/>
      <c r="AEZ71" s="148"/>
      <c r="AFA71" s="148"/>
      <c r="AFB71" s="148"/>
      <c r="AFC71" s="148"/>
      <c r="AFD71" s="148"/>
      <c r="AFE71" s="148"/>
      <c r="AFF71" s="148"/>
      <c r="AFG71" s="148"/>
      <c r="AFH71" s="148"/>
      <c r="AFI71" s="148"/>
      <c r="AFJ71" s="148"/>
      <c r="AFK71" s="148"/>
      <c r="AFL71" s="148"/>
      <c r="AFM71" s="148"/>
      <c r="AFN71" s="148"/>
      <c r="AFO71" s="148"/>
      <c r="AFP71" s="148"/>
      <c r="AFQ71" s="148"/>
      <c r="AFR71" s="148"/>
      <c r="AFS71" s="148"/>
      <c r="AFT71" s="148"/>
      <c r="AFU71" s="148"/>
      <c r="AFV71" s="148"/>
      <c r="AFW71" s="148"/>
      <c r="AFX71" s="148"/>
      <c r="AFY71" s="148"/>
      <c r="AFZ71" s="148"/>
      <c r="AGA71" s="148"/>
      <c r="AGB71" s="148"/>
      <c r="AGC71" s="148"/>
      <c r="AGD71" s="148"/>
      <c r="AGE71" s="148"/>
      <c r="AGF71" s="148"/>
      <c r="AGG71" s="148"/>
      <c r="AGH71" s="148"/>
      <c r="AGI71" s="148"/>
      <c r="AGJ71" s="148"/>
      <c r="AGK71" s="148"/>
      <c r="AGL71" s="148"/>
      <c r="AGM71" s="148"/>
      <c r="AGN71" s="148"/>
      <c r="AGO71" s="148"/>
      <c r="AGP71" s="148"/>
      <c r="AGQ71" s="148"/>
      <c r="AGR71" s="148"/>
      <c r="AGS71" s="148"/>
      <c r="AGT71" s="148"/>
      <c r="AGU71" s="148"/>
      <c r="AGV71" s="148"/>
      <c r="AGW71" s="148"/>
      <c r="AGX71" s="148"/>
      <c r="AGY71" s="148"/>
      <c r="AGZ71" s="148"/>
      <c r="AHA71" s="148"/>
      <c r="AHB71" s="148"/>
      <c r="AHC71" s="148"/>
      <c r="AHD71" s="148"/>
      <c r="AHE71" s="148"/>
      <c r="AHF71" s="148"/>
      <c r="AHG71" s="148"/>
      <c r="AHH71" s="148"/>
      <c r="AHI71" s="148"/>
      <c r="AHJ71" s="148"/>
      <c r="AHK71" s="148"/>
      <c r="AHL71" s="148"/>
      <c r="AHM71" s="148"/>
      <c r="AHN71" s="148"/>
      <c r="AHO71" s="148"/>
      <c r="AHP71" s="148"/>
      <c r="AHQ71" s="148"/>
      <c r="AHR71" s="148"/>
      <c r="AHS71" s="148"/>
      <c r="AHT71" s="148"/>
      <c r="AHU71" s="148"/>
      <c r="AHV71" s="148"/>
      <c r="AHW71" s="148"/>
      <c r="AHX71" s="148"/>
      <c r="AHY71" s="148"/>
      <c r="AHZ71" s="148"/>
      <c r="AIA71" s="148"/>
      <c r="AIB71" s="148"/>
      <c r="AIC71" s="148"/>
      <c r="AID71" s="148"/>
      <c r="AIE71" s="148"/>
      <c r="AIF71" s="148"/>
      <c r="AIG71" s="148"/>
      <c r="AIH71" s="148"/>
      <c r="AII71" s="148"/>
      <c r="AIJ71" s="148"/>
      <c r="AIK71" s="148"/>
      <c r="AIL71" s="148"/>
      <c r="AIM71" s="148"/>
      <c r="AIN71" s="148"/>
      <c r="AIO71" s="148"/>
      <c r="AIP71" s="148"/>
      <c r="AIQ71" s="148"/>
      <c r="AIR71" s="148"/>
      <c r="AIS71" s="148"/>
      <c r="AIT71" s="148"/>
      <c r="AIU71" s="148"/>
      <c r="AIV71" s="148"/>
      <c r="AIW71" s="148"/>
      <c r="AIX71" s="148"/>
      <c r="AIY71" s="148"/>
      <c r="AIZ71" s="148"/>
      <c r="AJA71" s="148"/>
      <c r="AJB71" s="148"/>
      <c r="AJC71" s="148"/>
      <c r="AJD71" s="148"/>
      <c r="AJE71" s="148"/>
      <c r="AJF71" s="148"/>
      <c r="AJG71" s="148"/>
      <c r="AJH71" s="148"/>
      <c r="AJI71" s="148"/>
    </row>
    <row r="72" spans="1:945" s="178" customFormat="1" ht="22.5" x14ac:dyDescent="0.25">
      <c r="A72" s="160" t="s">
        <v>72</v>
      </c>
      <c r="B72" s="149">
        <v>43624</v>
      </c>
      <c r="C72" s="149"/>
      <c r="D72" s="154" t="s">
        <v>83</v>
      </c>
      <c r="E72" s="149" t="s">
        <v>84</v>
      </c>
      <c r="F72" s="156">
        <v>0.2</v>
      </c>
      <c r="G72" s="156">
        <v>33.049999999999997</v>
      </c>
      <c r="H72" s="156"/>
      <c r="I72" s="156">
        <f>ROUND(F72*G72,2)</f>
        <v>6.61</v>
      </c>
      <c r="J72" s="156"/>
      <c r="K72" s="156"/>
      <c r="L72" s="157"/>
      <c r="M72" s="157"/>
      <c r="N72" s="157"/>
      <c r="O72" s="157"/>
      <c r="P72" s="157"/>
      <c r="Q72" s="148"/>
      <c r="R72" s="71">
        <f>(I72+J72)*H69*(1+$O$5)</f>
        <v>28959.728649413799</v>
      </c>
      <c r="S72" s="71"/>
      <c r="T72" s="71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1"/>
      <c r="AZ72" s="141"/>
      <c r="BA72" s="141"/>
      <c r="BB72" s="141"/>
      <c r="BC72" s="141"/>
      <c r="BD72" s="141"/>
      <c r="BE72" s="141"/>
      <c r="BF72" s="141"/>
      <c r="BG72" s="141"/>
      <c r="BH72" s="141"/>
      <c r="BI72" s="141"/>
      <c r="BJ72" s="141"/>
      <c r="BK72" s="141"/>
      <c r="BL72" s="141"/>
      <c r="BM72" s="141"/>
      <c r="BN72" s="141"/>
      <c r="BO72" s="141"/>
      <c r="BP72" s="141"/>
      <c r="BQ72" s="141"/>
      <c r="BR72" s="141"/>
      <c r="BS72" s="141"/>
      <c r="BT72" s="141"/>
      <c r="BU72" s="141"/>
      <c r="BV72" s="141"/>
      <c r="BW72" s="141"/>
      <c r="BX72" s="141"/>
      <c r="BY72" s="141"/>
      <c r="BZ72" s="141"/>
      <c r="CA72" s="141"/>
      <c r="CB72" s="141"/>
      <c r="CC72" s="141"/>
      <c r="CD72" s="141"/>
      <c r="CE72" s="141"/>
      <c r="CF72" s="141"/>
      <c r="CG72" s="141"/>
      <c r="CH72" s="141"/>
      <c r="CI72" s="141"/>
      <c r="CJ72" s="141"/>
      <c r="CK72" s="141"/>
      <c r="CL72" s="141"/>
      <c r="CM72" s="141"/>
      <c r="CN72" s="141"/>
      <c r="CO72" s="141"/>
      <c r="CP72" s="141"/>
      <c r="CQ72" s="141"/>
      <c r="CR72" s="141"/>
      <c r="CS72" s="141"/>
      <c r="CT72" s="141"/>
      <c r="CU72" s="141"/>
      <c r="CV72" s="141"/>
      <c r="CW72" s="141"/>
      <c r="CX72" s="141"/>
      <c r="CY72" s="141"/>
      <c r="CZ72" s="141"/>
      <c r="DA72" s="141"/>
      <c r="DB72" s="141"/>
      <c r="DC72" s="141"/>
      <c r="DD72" s="141"/>
      <c r="DE72" s="141"/>
      <c r="DF72" s="141"/>
      <c r="DG72" s="141"/>
      <c r="DH72" s="141"/>
      <c r="DI72" s="141"/>
      <c r="DJ72" s="141"/>
      <c r="DK72" s="141"/>
      <c r="DL72" s="141"/>
      <c r="DM72" s="141"/>
      <c r="DN72" s="141"/>
      <c r="DO72" s="141"/>
      <c r="DP72" s="141"/>
      <c r="DQ72" s="141"/>
      <c r="DR72" s="141"/>
      <c r="DS72" s="141"/>
      <c r="DT72" s="141"/>
      <c r="DU72" s="141"/>
      <c r="DV72" s="141"/>
      <c r="DW72" s="141"/>
      <c r="DX72" s="141"/>
      <c r="DY72" s="141"/>
      <c r="DZ72" s="141"/>
      <c r="EA72" s="141"/>
      <c r="EB72" s="141"/>
      <c r="EC72" s="141"/>
      <c r="ED72" s="141"/>
      <c r="EE72" s="141"/>
      <c r="EF72" s="141"/>
      <c r="EG72" s="141"/>
      <c r="EH72" s="141"/>
      <c r="EI72" s="141"/>
      <c r="EJ72" s="141"/>
      <c r="EK72" s="141"/>
      <c r="EL72" s="141"/>
      <c r="EM72" s="141"/>
      <c r="EN72" s="141"/>
      <c r="EO72" s="141"/>
      <c r="EP72" s="141"/>
      <c r="EQ72" s="141"/>
      <c r="ER72" s="141"/>
      <c r="ES72" s="141"/>
      <c r="ET72" s="141"/>
      <c r="EU72" s="141"/>
      <c r="EV72" s="141"/>
      <c r="EW72" s="141"/>
      <c r="EX72" s="141"/>
      <c r="EY72" s="141"/>
      <c r="EZ72" s="141"/>
      <c r="FA72" s="141"/>
      <c r="FB72" s="141"/>
      <c r="FC72" s="141"/>
      <c r="FD72" s="141"/>
      <c r="FE72" s="141"/>
      <c r="FF72" s="141"/>
      <c r="FG72" s="141"/>
      <c r="FH72" s="141"/>
      <c r="FI72" s="141"/>
      <c r="FJ72" s="141"/>
      <c r="FK72" s="141"/>
      <c r="FL72" s="141"/>
      <c r="FM72" s="141"/>
      <c r="FN72" s="141"/>
      <c r="FO72" s="141"/>
      <c r="FP72" s="141"/>
      <c r="FQ72" s="141"/>
      <c r="FR72" s="141"/>
      <c r="FS72" s="141"/>
      <c r="FT72" s="141"/>
      <c r="FU72" s="141"/>
      <c r="FV72" s="141"/>
      <c r="FW72" s="141"/>
      <c r="FX72" s="141"/>
      <c r="FY72" s="141"/>
      <c r="FZ72" s="141"/>
      <c r="GA72" s="141"/>
      <c r="GB72" s="141"/>
      <c r="GC72" s="141"/>
      <c r="GD72" s="141"/>
      <c r="GE72" s="141"/>
      <c r="GF72" s="141"/>
      <c r="GG72" s="141"/>
      <c r="GH72" s="141"/>
      <c r="GI72" s="141"/>
      <c r="GJ72" s="141"/>
      <c r="GK72" s="141"/>
      <c r="GL72" s="141"/>
      <c r="GM72" s="141"/>
      <c r="GN72" s="141"/>
      <c r="GO72" s="141"/>
      <c r="GP72" s="141"/>
      <c r="GQ72" s="141"/>
      <c r="GR72" s="141"/>
      <c r="GS72" s="141"/>
      <c r="GT72" s="141"/>
      <c r="GU72" s="141"/>
      <c r="GV72" s="141"/>
      <c r="GW72" s="141"/>
      <c r="GX72" s="141"/>
      <c r="GY72" s="141"/>
      <c r="GZ72" s="141"/>
      <c r="HA72" s="141"/>
      <c r="HB72" s="141"/>
      <c r="HC72" s="141"/>
      <c r="HD72" s="141"/>
      <c r="HE72" s="141"/>
      <c r="HF72" s="141"/>
      <c r="HG72" s="141"/>
      <c r="HH72" s="141"/>
      <c r="HI72" s="141"/>
      <c r="HJ72" s="141"/>
      <c r="HK72" s="141"/>
      <c r="HL72" s="141"/>
      <c r="HM72" s="141"/>
      <c r="HN72" s="141"/>
      <c r="HO72" s="141"/>
      <c r="HP72" s="141"/>
      <c r="HQ72" s="141"/>
      <c r="HR72" s="141"/>
      <c r="HS72" s="141"/>
      <c r="HT72" s="141"/>
      <c r="HU72" s="141"/>
      <c r="HV72" s="141"/>
      <c r="HW72" s="141"/>
      <c r="HX72" s="141"/>
      <c r="HY72" s="141"/>
      <c r="HZ72" s="141"/>
      <c r="IA72" s="141"/>
      <c r="IB72" s="141"/>
      <c r="IC72" s="141"/>
      <c r="ID72" s="141"/>
      <c r="IE72" s="141"/>
      <c r="IF72" s="141"/>
      <c r="IG72" s="141"/>
      <c r="IH72" s="141"/>
      <c r="II72" s="141"/>
      <c r="IJ72" s="141"/>
      <c r="IK72" s="141"/>
      <c r="IL72" s="141"/>
      <c r="IM72" s="141"/>
      <c r="IN72" s="141"/>
      <c r="IO72" s="141"/>
      <c r="IP72" s="141"/>
      <c r="IQ72" s="141"/>
      <c r="IR72" s="141"/>
      <c r="IS72" s="141"/>
      <c r="IT72" s="141"/>
      <c r="IU72" s="141"/>
      <c r="IV72" s="141"/>
      <c r="IW72" s="141"/>
      <c r="IX72" s="141"/>
      <c r="IY72" s="141"/>
      <c r="IZ72" s="141"/>
      <c r="JA72" s="141"/>
      <c r="JB72" s="141"/>
      <c r="JC72" s="141"/>
      <c r="JD72" s="141"/>
      <c r="JE72" s="141"/>
      <c r="JF72" s="141"/>
      <c r="JG72" s="141"/>
      <c r="JH72" s="141"/>
      <c r="JI72" s="141"/>
      <c r="JJ72" s="141"/>
      <c r="JK72" s="141"/>
      <c r="JL72" s="141"/>
      <c r="JM72" s="141"/>
      <c r="JN72" s="141"/>
      <c r="JO72" s="141"/>
      <c r="JP72" s="141"/>
      <c r="JQ72" s="141"/>
      <c r="JR72" s="141"/>
      <c r="JS72" s="141"/>
      <c r="JT72" s="141"/>
      <c r="JU72" s="141"/>
      <c r="JV72" s="141"/>
      <c r="JW72" s="141"/>
      <c r="JX72" s="141"/>
      <c r="JY72" s="141"/>
      <c r="JZ72" s="141"/>
      <c r="KA72" s="141"/>
      <c r="KB72" s="141"/>
      <c r="KC72" s="141"/>
      <c r="KD72" s="141"/>
      <c r="KE72" s="141"/>
      <c r="KF72" s="141"/>
      <c r="KG72" s="141"/>
      <c r="KH72" s="141"/>
      <c r="KI72" s="141"/>
      <c r="KJ72" s="141"/>
      <c r="KK72" s="141"/>
      <c r="KL72" s="141"/>
      <c r="KM72" s="141"/>
      <c r="KN72" s="141"/>
      <c r="KO72" s="141"/>
      <c r="KP72" s="141"/>
      <c r="KQ72" s="141"/>
      <c r="KR72" s="141"/>
      <c r="KS72" s="141"/>
      <c r="KT72" s="141"/>
      <c r="KU72" s="141"/>
      <c r="KV72" s="141"/>
      <c r="KW72" s="141"/>
      <c r="KX72" s="141"/>
      <c r="KY72" s="141"/>
      <c r="KZ72" s="141"/>
      <c r="LA72" s="141"/>
      <c r="LB72" s="141"/>
      <c r="LC72" s="141"/>
      <c r="LD72" s="141"/>
      <c r="LE72" s="141"/>
      <c r="LF72" s="141"/>
      <c r="LG72" s="141"/>
      <c r="LH72" s="141"/>
      <c r="LI72" s="141"/>
      <c r="LJ72" s="141"/>
      <c r="LK72" s="141"/>
      <c r="LL72" s="141"/>
      <c r="LM72" s="141"/>
      <c r="LN72" s="141"/>
      <c r="LO72" s="141"/>
      <c r="LP72" s="141"/>
      <c r="LQ72" s="141"/>
      <c r="LR72" s="141"/>
      <c r="LS72" s="141"/>
      <c r="LT72" s="141"/>
      <c r="LU72" s="141"/>
      <c r="LV72" s="141"/>
      <c r="LW72" s="141"/>
      <c r="LX72" s="141"/>
      <c r="LY72" s="141"/>
      <c r="LZ72" s="141"/>
      <c r="MA72" s="141"/>
      <c r="MB72" s="141"/>
      <c r="MC72" s="141"/>
      <c r="MD72" s="141"/>
      <c r="ME72" s="141"/>
      <c r="MF72" s="141"/>
      <c r="MG72" s="141"/>
      <c r="MH72" s="141"/>
      <c r="MI72" s="141"/>
      <c r="MJ72" s="141"/>
      <c r="MK72" s="141"/>
      <c r="ML72" s="141"/>
      <c r="MM72" s="141"/>
      <c r="MN72" s="141"/>
      <c r="MO72" s="141"/>
      <c r="MP72" s="141"/>
      <c r="MQ72" s="141"/>
      <c r="MR72" s="141"/>
      <c r="MS72" s="141"/>
      <c r="MT72" s="141"/>
      <c r="MU72" s="141"/>
      <c r="MV72" s="141"/>
      <c r="MW72" s="141"/>
      <c r="MX72" s="141"/>
      <c r="MY72" s="141"/>
      <c r="MZ72" s="141"/>
      <c r="NA72" s="141"/>
      <c r="NB72" s="141"/>
      <c r="NC72" s="141"/>
      <c r="ND72" s="141"/>
      <c r="NE72" s="141"/>
      <c r="NF72" s="141"/>
      <c r="NG72" s="141"/>
      <c r="NH72" s="141"/>
      <c r="NI72" s="141"/>
      <c r="NJ72" s="141"/>
      <c r="NK72" s="141"/>
      <c r="NL72" s="141"/>
      <c r="NM72" s="141"/>
      <c r="NN72" s="141"/>
      <c r="NO72" s="141"/>
      <c r="NP72" s="141"/>
      <c r="NQ72" s="141"/>
      <c r="NR72" s="141"/>
      <c r="NS72" s="141"/>
      <c r="NT72" s="141"/>
      <c r="NU72" s="141"/>
      <c r="NV72" s="141"/>
      <c r="NW72" s="141"/>
      <c r="NX72" s="141"/>
      <c r="NY72" s="141"/>
      <c r="NZ72" s="141"/>
      <c r="OA72" s="141"/>
      <c r="OB72" s="141"/>
      <c r="OC72" s="141"/>
      <c r="OD72" s="141"/>
      <c r="OE72" s="141"/>
      <c r="OF72" s="141"/>
      <c r="OG72" s="141"/>
      <c r="OH72" s="141"/>
      <c r="OI72" s="141"/>
      <c r="OJ72" s="141"/>
      <c r="OK72" s="141"/>
      <c r="OL72" s="141"/>
      <c r="OM72" s="141"/>
      <c r="ON72" s="141"/>
      <c r="OO72" s="141"/>
      <c r="OP72" s="141"/>
      <c r="OQ72" s="141"/>
      <c r="OR72" s="141"/>
      <c r="OS72" s="141"/>
      <c r="OT72" s="141"/>
      <c r="OU72" s="141"/>
      <c r="OV72" s="141"/>
      <c r="OW72" s="141"/>
      <c r="OX72" s="141"/>
      <c r="OY72" s="141"/>
      <c r="OZ72" s="141"/>
      <c r="PA72" s="141"/>
      <c r="PB72" s="141"/>
      <c r="PC72" s="141"/>
      <c r="PD72" s="141"/>
      <c r="PE72" s="141"/>
      <c r="PF72" s="141"/>
      <c r="PG72" s="141"/>
      <c r="PH72" s="141"/>
      <c r="PI72" s="141"/>
      <c r="PJ72" s="141"/>
      <c r="PK72" s="141"/>
      <c r="PL72" s="141"/>
      <c r="PM72" s="141"/>
      <c r="PN72" s="141"/>
      <c r="PO72" s="141"/>
      <c r="PP72" s="141"/>
      <c r="PQ72" s="141"/>
      <c r="PR72" s="141"/>
      <c r="PS72" s="141"/>
      <c r="PT72" s="141"/>
      <c r="PU72" s="141"/>
      <c r="PV72" s="141"/>
      <c r="PW72" s="141"/>
      <c r="PX72" s="141"/>
      <c r="PY72" s="141"/>
      <c r="PZ72" s="141"/>
      <c r="QA72" s="141"/>
      <c r="QB72" s="141"/>
      <c r="QC72" s="141"/>
      <c r="QD72" s="141"/>
      <c r="QE72" s="141"/>
      <c r="QF72" s="141"/>
      <c r="QG72" s="141"/>
      <c r="QH72" s="141"/>
      <c r="QI72" s="141"/>
      <c r="QJ72" s="141"/>
      <c r="QK72" s="141"/>
      <c r="QL72" s="141"/>
      <c r="QM72" s="141"/>
      <c r="QN72" s="141"/>
      <c r="QO72" s="141"/>
      <c r="QP72" s="141"/>
      <c r="QQ72" s="141"/>
      <c r="QR72" s="141"/>
      <c r="QS72" s="141"/>
      <c r="QT72" s="141"/>
      <c r="QU72" s="141"/>
      <c r="QV72" s="141"/>
      <c r="QW72" s="141"/>
      <c r="QX72" s="141"/>
      <c r="QY72" s="141"/>
      <c r="QZ72" s="141"/>
      <c r="RA72" s="141"/>
      <c r="RB72" s="141"/>
      <c r="RC72" s="141"/>
      <c r="RD72" s="141"/>
      <c r="RE72" s="141"/>
      <c r="RF72" s="141"/>
      <c r="RG72" s="141"/>
      <c r="RH72" s="141"/>
      <c r="RI72" s="141"/>
      <c r="RJ72" s="141"/>
      <c r="RK72" s="141"/>
      <c r="RL72" s="141"/>
      <c r="RM72" s="141"/>
      <c r="RN72" s="141"/>
      <c r="RO72" s="141"/>
      <c r="RP72" s="141"/>
      <c r="RQ72" s="141"/>
      <c r="RR72" s="141"/>
      <c r="RS72" s="141"/>
      <c r="RT72" s="141"/>
      <c r="RU72" s="141"/>
      <c r="RV72" s="141"/>
      <c r="RW72" s="141"/>
      <c r="RX72" s="141"/>
      <c r="RY72" s="141"/>
      <c r="RZ72" s="141"/>
      <c r="SA72" s="141"/>
      <c r="SB72" s="141"/>
      <c r="SC72" s="141"/>
      <c r="SD72" s="141"/>
      <c r="SE72" s="141"/>
      <c r="SF72" s="141"/>
      <c r="SG72" s="141"/>
      <c r="SH72" s="141"/>
      <c r="SI72" s="141"/>
      <c r="SJ72" s="141"/>
      <c r="SK72" s="141"/>
      <c r="SL72" s="141"/>
      <c r="SM72" s="141"/>
      <c r="SN72" s="141"/>
      <c r="SO72" s="141"/>
      <c r="SP72" s="141"/>
      <c r="SQ72" s="141"/>
      <c r="SR72" s="141"/>
      <c r="SS72" s="141"/>
      <c r="ST72" s="141"/>
      <c r="SU72" s="141"/>
      <c r="SV72" s="141"/>
      <c r="SW72" s="141"/>
      <c r="SX72" s="141"/>
      <c r="SY72" s="141"/>
      <c r="SZ72" s="141"/>
      <c r="TA72" s="141"/>
      <c r="TB72" s="141"/>
      <c r="TC72" s="141"/>
      <c r="TD72" s="141"/>
      <c r="TE72" s="141"/>
      <c r="TF72" s="141"/>
      <c r="TG72" s="141"/>
      <c r="TH72" s="141"/>
      <c r="TI72" s="141"/>
      <c r="TJ72" s="141"/>
      <c r="TK72" s="141"/>
      <c r="TL72" s="141"/>
      <c r="TM72" s="141"/>
      <c r="TN72" s="141"/>
      <c r="TO72" s="141"/>
      <c r="TP72" s="141"/>
      <c r="TQ72" s="141"/>
      <c r="TR72" s="141"/>
      <c r="TS72" s="141"/>
      <c r="TT72" s="141"/>
      <c r="TU72" s="141"/>
      <c r="TV72" s="141"/>
      <c r="TW72" s="141"/>
      <c r="TX72" s="141"/>
      <c r="TY72" s="141"/>
      <c r="TZ72" s="141"/>
      <c r="UA72" s="141"/>
      <c r="UB72" s="141"/>
      <c r="UC72" s="141"/>
      <c r="UD72" s="141"/>
      <c r="UE72" s="141"/>
      <c r="UF72" s="141"/>
      <c r="UG72" s="141"/>
      <c r="UH72" s="141"/>
      <c r="UI72" s="141"/>
      <c r="UJ72" s="141"/>
      <c r="UK72" s="141"/>
      <c r="UL72" s="141"/>
      <c r="UM72" s="141"/>
      <c r="UN72" s="141"/>
      <c r="UO72" s="141"/>
      <c r="UP72" s="141"/>
      <c r="UQ72" s="141"/>
      <c r="UR72" s="141"/>
      <c r="US72" s="141"/>
      <c r="UT72" s="141"/>
      <c r="UU72" s="141"/>
      <c r="UV72" s="141"/>
      <c r="UW72" s="141"/>
      <c r="UX72" s="141"/>
      <c r="UY72" s="141"/>
      <c r="UZ72" s="141"/>
      <c r="VA72" s="141"/>
      <c r="VB72" s="141"/>
      <c r="VC72" s="141"/>
      <c r="VD72" s="141"/>
      <c r="VE72" s="141"/>
      <c r="VF72" s="141"/>
      <c r="VG72" s="141"/>
      <c r="VH72" s="141"/>
      <c r="VI72" s="141"/>
      <c r="VJ72" s="141"/>
      <c r="VK72" s="141"/>
      <c r="VL72" s="141"/>
      <c r="VM72" s="141"/>
      <c r="VN72" s="141"/>
      <c r="VO72" s="141"/>
      <c r="VP72" s="141"/>
      <c r="VQ72" s="141"/>
      <c r="VR72" s="141"/>
      <c r="VS72" s="141"/>
      <c r="VT72" s="141"/>
      <c r="VU72" s="141"/>
      <c r="VV72" s="141"/>
      <c r="VW72" s="141"/>
      <c r="VX72" s="141"/>
      <c r="VY72" s="141"/>
      <c r="VZ72" s="141"/>
      <c r="WA72" s="141"/>
      <c r="WB72" s="141"/>
      <c r="WC72" s="141"/>
      <c r="WD72" s="141"/>
      <c r="WE72" s="141"/>
      <c r="WF72" s="141"/>
      <c r="WG72" s="141"/>
      <c r="WH72" s="141"/>
      <c r="WI72" s="141"/>
      <c r="WJ72" s="141"/>
      <c r="WK72" s="141"/>
      <c r="WL72" s="141"/>
      <c r="WM72" s="141"/>
      <c r="WN72" s="141"/>
      <c r="WO72" s="141"/>
      <c r="WP72" s="141"/>
      <c r="WQ72" s="141"/>
      <c r="WR72" s="141"/>
      <c r="WS72" s="141"/>
      <c r="WT72" s="141"/>
      <c r="WU72" s="141"/>
      <c r="WV72" s="141"/>
      <c r="WW72" s="141"/>
      <c r="WX72" s="141"/>
      <c r="WY72" s="141"/>
      <c r="WZ72" s="141"/>
      <c r="XA72" s="141"/>
      <c r="XB72" s="141"/>
      <c r="XC72" s="141"/>
      <c r="XD72" s="141"/>
      <c r="XE72" s="141"/>
      <c r="XF72" s="141"/>
      <c r="XG72" s="141"/>
      <c r="XH72" s="141"/>
      <c r="XI72" s="141"/>
      <c r="XJ72" s="141"/>
      <c r="XK72" s="141"/>
      <c r="XL72" s="141"/>
      <c r="XM72" s="141"/>
      <c r="XN72" s="141"/>
      <c r="XO72" s="141"/>
      <c r="XP72" s="141"/>
      <c r="XQ72" s="141"/>
      <c r="XR72" s="141"/>
      <c r="XS72" s="141"/>
      <c r="XT72" s="141"/>
      <c r="XU72" s="141"/>
      <c r="XV72" s="141"/>
      <c r="XW72" s="141"/>
      <c r="XX72" s="141"/>
      <c r="XY72" s="141"/>
      <c r="XZ72" s="141"/>
      <c r="YA72" s="141"/>
      <c r="YB72" s="141"/>
      <c r="YC72" s="141"/>
      <c r="YD72" s="141"/>
      <c r="YE72" s="141"/>
      <c r="YF72" s="141"/>
      <c r="YG72" s="141"/>
      <c r="YH72" s="141"/>
      <c r="YI72" s="141"/>
      <c r="YJ72" s="141"/>
      <c r="YK72" s="141"/>
      <c r="YL72" s="141"/>
      <c r="YM72" s="141"/>
      <c r="YN72" s="141"/>
      <c r="YO72" s="141"/>
      <c r="YP72" s="141"/>
      <c r="YQ72" s="141"/>
      <c r="YR72" s="141"/>
      <c r="YS72" s="141"/>
      <c r="YT72" s="141"/>
      <c r="YU72" s="141"/>
      <c r="YV72" s="141"/>
      <c r="YW72" s="141"/>
      <c r="YX72" s="141"/>
      <c r="YY72" s="141"/>
      <c r="YZ72" s="141"/>
      <c r="ZA72" s="141"/>
      <c r="ZB72" s="141"/>
      <c r="ZC72" s="141"/>
      <c r="ZD72" s="141"/>
      <c r="ZE72" s="141"/>
      <c r="ZF72" s="141"/>
      <c r="ZG72" s="141"/>
      <c r="ZH72" s="141"/>
      <c r="ZI72" s="141"/>
      <c r="ZJ72" s="141"/>
      <c r="ZK72" s="141"/>
      <c r="ZL72" s="141"/>
      <c r="ZM72" s="141"/>
      <c r="ZN72" s="141"/>
      <c r="ZO72" s="141"/>
      <c r="ZP72" s="141"/>
      <c r="ZQ72" s="141"/>
      <c r="ZR72" s="141"/>
      <c r="ZS72" s="141"/>
      <c r="ZT72" s="141"/>
      <c r="ZU72" s="141"/>
      <c r="ZV72" s="141"/>
      <c r="ZW72" s="141"/>
      <c r="ZX72" s="141"/>
      <c r="ZY72" s="141"/>
      <c r="ZZ72" s="141"/>
      <c r="AAA72" s="141"/>
      <c r="AAB72" s="141"/>
      <c r="AAC72" s="141"/>
      <c r="AAD72" s="141"/>
      <c r="AAE72" s="141"/>
      <c r="AAF72" s="141"/>
      <c r="AAG72" s="141"/>
      <c r="AAH72" s="141"/>
      <c r="AAI72" s="141"/>
      <c r="AAJ72" s="141"/>
      <c r="AAK72" s="141"/>
      <c r="AAL72" s="141"/>
      <c r="AAM72" s="141"/>
      <c r="AAN72" s="141"/>
      <c r="AAO72" s="141"/>
      <c r="AAP72" s="141"/>
      <c r="AAQ72" s="141"/>
      <c r="AAR72" s="141"/>
      <c r="AAS72" s="141"/>
      <c r="AAT72" s="141"/>
      <c r="AAU72" s="141"/>
      <c r="AAV72" s="141"/>
      <c r="AAW72" s="141"/>
      <c r="AAX72" s="141"/>
      <c r="AAY72" s="141"/>
      <c r="AAZ72" s="141"/>
      <c r="ABA72" s="141"/>
      <c r="ABB72" s="141"/>
      <c r="ABC72" s="141"/>
      <c r="ABD72" s="141"/>
      <c r="ABE72" s="141"/>
      <c r="ABF72" s="141"/>
      <c r="ABG72" s="141"/>
      <c r="ABH72" s="141"/>
      <c r="ABI72" s="141"/>
      <c r="ABJ72" s="141"/>
      <c r="ABK72" s="141"/>
      <c r="ABL72" s="141"/>
      <c r="ABM72" s="141"/>
      <c r="ABN72" s="141"/>
      <c r="ABO72" s="141"/>
      <c r="ABP72" s="141"/>
      <c r="ABQ72" s="141"/>
      <c r="ABR72" s="141"/>
      <c r="ABS72" s="141"/>
      <c r="ABT72" s="141"/>
      <c r="ABU72" s="141"/>
      <c r="ABV72" s="141"/>
      <c r="ABW72" s="141"/>
      <c r="ABX72" s="141"/>
      <c r="ABY72" s="141"/>
      <c r="ABZ72" s="141"/>
      <c r="ACA72" s="141"/>
      <c r="ACB72" s="141"/>
      <c r="ACC72" s="141"/>
      <c r="ACD72" s="141"/>
      <c r="ACE72" s="141"/>
      <c r="ACF72" s="141"/>
      <c r="ACG72" s="141"/>
      <c r="ACH72" s="141"/>
      <c r="ACI72" s="141"/>
      <c r="ACJ72" s="141"/>
      <c r="ACK72" s="141"/>
      <c r="ACL72" s="141"/>
      <c r="ACM72" s="141"/>
      <c r="ACN72" s="141"/>
      <c r="ACO72" s="141"/>
      <c r="ACP72" s="141"/>
      <c r="ACQ72" s="141"/>
      <c r="ACR72" s="141"/>
      <c r="ACS72" s="141"/>
      <c r="ACT72" s="141"/>
      <c r="ACU72" s="141"/>
      <c r="ACV72" s="141"/>
      <c r="ACW72" s="141"/>
      <c r="ACX72" s="141"/>
      <c r="ACY72" s="141"/>
      <c r="ACZ72" s="141"/>
      <c r="ADA72" s="141"/>
      <c r="ADB72" s="141"/>
      <c r="ADC72" s="141"/>
      <c r="ADD72" s="141"/>
      <c r="ADE72" s="141"/>
      <c r="ADF72" s="141"/>
      <c r="ADG72" s="141"/>
      <c r="ADH72" s="141"/>
      <c r="ADI72" s="141"/>
      <c r="ADJ72" s="141"/>
      <c r="ADK72" s="141"/>
      <c r="ADL72" s="141"/>
      <c r="ADM72" s="141"/>
      <c r="ADN72" s="141"/>
      <c r="ADO72" s="141"/>
      <c r="ADP72" s="141"/>
      <c r="ADQ72" s="141"/>
      <c r="ADR72" s="141"/>
      <c r="ADS72" s="141"/>
      <c r="ADT72" s="141"/>
      <c r="ADU72" s="141"/>
      <c r="ADV72" s="141"/>
      <c r="ADW72" s="141"/>
      <c r="ADX72" s="141"/>
      <c r="ADY72" s="141"/>
      <c r="ADZ72" s="141"/>
      <c r="AEA72" s="141"/>
      <c r="AEB72" s="141"/>
      <c r="AEC72" s="141"/>
      <c r="AED72" s="141"/>
      <c r="AEE72" s="141"/>
      <c r="AEF72" s="141"/>
      <c r="AEG72" s="141"/>
      <c r="AEH72" s="141"/>
      <c r="AEI72" s="141"/>
      <c r="AEJ72" s="141"/>
      <c r="AEK72" s="141"/>
      <c r="AEL72" s="141"/>
      <c r="AEM72" s="141"/>
      <c r="AEN72" s="141"/>
      <c r="AEO72" s="141"/>
      <c r="AEP72" s="141"/>
      <c r="AEQ72" s="141"/>
      <c r="AER72" s="141"/>
      <c r="AES72" s="141"/>
      <c r="AET72" s="141"/>
      <c r="AEU72" s="141"/>
      <c r="AEV72" s="141"/>
      <c r="AEW72" s="141"/>
      <c r="AEX72" s="141"/>
      <c r="AEY72" s="141"/>
      <c r="AEZ72" s="141"/>
      <c r="AFA72" s="141"/>
      <c r="AFB72" s="141"/>
      <c r="AFC72" s="141"/>
      <c r="AFD72" s="141"/>
      <c r="AFE72" s="141"/>
      <c r="AFF72" s="141"/>
      <c r="AFG72" s="141"/>
      <c r="AFH72" s="141"/>
      <c r="AFI72" s="141"/>
      <c r="AFJ72" s="141"/>
      <c r="AFK72" s="141"/>
      <c r="AFL72" s="141"/>
      <c r="AFM72" s="141"/>
      <c r="AFN72" s="141"/>
      <c r="AFO72" s="141"/>
      <c r="AFP72" s="141"/>
      <c r="AFQ72" s="141"/>
      <c r="AFR72" s="141"/>
      <c r="AFS72" s="141"/>
      <c r="AFT72" s="141"/>
      <c r="AFU72" s="141"/>
      <c r="AFV72" s="141"/>
      <c r="AFW72" s="141"/>
      <c r="AFX72" s="141"/>
      <c r="AFY72" s="141"/>
      <c r="AFZ72" s="141"/>
      <c r="AGA72" s="141"/>
      <c r="AGB72" s="141"/>
      <c r="AGC72" s="141"/>
      <c r="AGD72" s="141"/>
      <c r="AGE72" s="141"/>
      <c r="AGF72" s="141"/>
      <c r="AGG72" s="141"/>
      <c r="AGH72" s="141"/>
      <c r="AGI72" s="141"/>
      <c r="AGJ72" s="141"/>
      <c r="AGK72" s="141"/>
      <c r="AGL72" s="141"/>
      <c r="AGM72" s="141"/>
      <c r="AGN72" s="141"/>
      <c r="AGO72" s="141"/>
      <c r="AGP72" s="141"/>
      <c r="AGQ72" s="141"/>
      <c r="AGR72" s="141"/>
      <c r="AGS72" s="141"/>
      <c r="AGT72" s="141"/>
      <c r="AGU72" s="141"/>
      <c r="AGV72" s="141"/>
      <c r="AGW72" s="141"/>
      <c r="AGX72" s="141"/>
      <c r="AGY72" s="141"/>
      <c r="AGZ72" s="141"/>
      <c r="AHA72" s="141"/>
      <c r="AHB72" s="141"/>
      <c r="AHC72" s="141"/>
      <c r="AHD72" s="141"/>
      <c r="AHE72" s="141"/>
      <c r="AHF72" s="141"/>
      <c r="AHG72" s="141"/>
      <c r="AHH72" s="141"/>
      <c r="AHI72" s="141"/>
      <c r="AHJ72" s="141"/>
      <c r="AHK72" s="141"/>
      <c r="AHL72" s="141"/>
      <c r="AHM72" s="141"/>
      <c r="AHN72" s="141"/>
      <c r="AHO72" s="141"/>
      <c r="AHP72" s="141"/>
      <c r="AHQ72" s="141"/>
      <c r="AHR72" s="141"/>
      <c r="AHS72" s="141"/>
      <c r="AHT72" s="141"/>
      <c r="AHU72" s="141"/>
      <c r="AHV72" s="141"/>
      <c r="AHW72" s="141"/>
      <c r="AHX72" s="141"/>
      <c r="AHY72" s="141"/>
      <c r="AHZ72" s="141"/>
      <c r="AIA72" s="141"/>
      <c r="AIB72" s="141"/>
      <c r="AIC72" s="141"/>
      <c r="AID72" s="141"/>
      <c r="AIE72" s="141"/>
      <c r="AIF72" s="141"/>
      <c r="AIG72" s="141"/>
      <c r="AIH72" s="141"/>
      <c r="AII72" s="141"/>
      <c r="AIJ72" s="141"/>
      <c r="AIK72" s="141"/>
      <c r="AIL72" s="141"/>
      <c r="AIM72" s="141"/>
      <c r="AIN72" s="141"/>
      <c r="AIO72" s="141"/>
      <c r="AIP72" s="141"/>
      <c r="AIQ72" s="141"/>
      <c r="AIR72" s="141"/>
      <c r="AIS72" s="141"/>
      <c r="AIT72" s="141"/>
      <c r="AIU72" s="141"/>
      <c r="AIV72" s="141"/>
      <c r="AIW72" s="141"/>
      <c r="AIX72" s="141"/>
      <c r="AIY72" s="141"/>
      <c r="AIZ72" s="141"/>
      <c r="AJA72" s="141"/>
      <c r="AJB72" s="141"/>
      <c r="AJC72" s="141"/>
      <c r="AJD72" s="141"/>
      <c r="AJE72" s="141"/>
      <c r="AJF72" s="141"/>
      <c r="AJG72" s="141"/>
      <c r="AJH72" s="141"/>
      <c r="AJI72" s="141"/>
    </row>
    <row r="73" spans="1:945" s="141" customFormat="1" ht="14.25" x14ac:dyDescent="0.25">
      <c r="A73" s="112"/>
      <c r="B73" s="110"/>
      <c r="C73" s="110"/>
      <c r="D73" s="112"/>
      <c r="E73" s="112"/>
      <c r="F73" s="156"/>
      <c r="G73" s="156"/>
      <c r="H73" s="156"/>
      <c r="I73" s="156"/>
      <c r="J73" s="156"/>
      <c r="K73" s="156"/>
      <c r="L73" s="191"/>
      <c r="M73" s="191"/>
      <c r="N73" s="191"/>
      <c r="O73" s="192"/>
      <c r="P73" s="192"/>
      <c r="Q73" s="184"/>
      <c r="R73" s="124"/>
      <c r="S73" s="124"/>
      <c r="T73" s="12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  <c r="BI73" s="178"/>
      <c r="BJ73" s="178"/>
      <c r="BK73" s="178"/>
      <c r="BL73" s="178"/>
      <c r="BM73" s="178"/>
      <c r="BN73" s="178"/>
      <c r="BO73" s="178"/>
      <c r="BP73" s="178"/>
      <c r="BQ73" s="178"/>
      <c r="BR73" s="178"/>
      <c r="BS73" s="178"/>
      <c r="BT73" s="178"/>
      <c r="BU73" s="178"/>
      <c r="BV73" s="178"/>
      <c r="BW73" s="178"/>
      <c r="BX73" s="178"/>
      <c r="BY73" s="178"/>
      <c r="BZ73" s="178"/>
      <c r="CA73" s="178"/>
      <c r="CB73" s="178"/>
      <c r="CC73" s="178"/>
      <c r="CD73" s="178"/>
      <c r="CE73" s="178"/>
      <c r="CF73" s="178"/>
      <c r="CG73" s="178"/>
      <c r="CH73" s="178"/>
      <c r="CI73" s="178"/>
      <c r="CJ73" s="178"/>
      <c r="CK73" s="178"/>
      <c r="CL73" s="178"/>
      <c r="CM73" s="178"/>
      <c r="CN73" s="178"/>
      <c r="CO73" s="178"/>
      <c r="CP73" s="178"/>
      <c r="CQ73" s="178"/>
      <c r="CR73" s="178"/>
      <c r="CS73" s="178"/>
      <c r="CT73" s="178"/>
      <c r="CU73" s="178"/>
      <c r="CV73" s="178"/>
      <c r="CW73" s="178"/>
      <c r="CX73" s="178"/>
      <c r="CY73" s="178"/>
      <c r="CZ73" s="178"/>
      <c r="DA73" s="178"/>
      <c r="DB73" s="178"/>
      <c r="DC73" s="178"/>
      <c r="DD73" s="178"/>
      <c r="DE73" s="178"/>
      <c r="DF73" s="178"/>
      <c r="DG73" s="178"/>
      <c r="DH73" s="178"/>
      <c r="DI73" s="178"/>
      <c r="DJ73" s="178"/>
      <c r="DK73" s="178"/>
      <c r="DL73" s="178"/>
      <c r="DM73" s="178"/>
      <c r="DN73" s="178"/>
      <c r="DO73" s="178"/>
      <c r="DP73" s="178"/>
      <c r="DQ73" s="178"/>
      <c r="DR73" s="178"/>
      <c r="DS73" s="178"/>
      <c r="DT73" s="178"/>
      <c r="DU73" s="178"/>
      <c r="DV73" s="178"/>
      <c r="DW73" s="178"/>
      <c r="DX73" s="178"/>
      <c r="DY73" s="178"/>
      <c r="DZ73" s="178"/>
      <c r="EA73" s="178"/>
      <c r="EB73" s="178"/>
      <c r="EC73" s="178"/>
      <c r="ED73" s="178"/>
      <c r="EE73" s="178"/>
      <c r="EF73" s="178"/>
      <c r="EG73" s="178"/>
      <c r="EH73" s="178"/>
      <c r="EI73" s="178"/>
      <c r="EJ73" s="178"/>
      <c r="EK73" s="178"/>
      <c r="EL73" s="178"/>
      <c r="EM73" s="178"/>
      <c r="EN73" s="178"/>
      <c r="EO73" s="178"/>
      <c r="EP73" s="178"/>
      <c r="EQ73" s="178"/>
      <c r="ER73" s="178"/>
      <c r="ES73" s="178"/>
      <c r="ET73" s="178"/>
      <c r="EU73" s="178"/>
      <c r="EV73" s="178"/>
      <c r="EW73" s="178"/>
      <c r="EX73" s="178"/>
      <c r="EY73" s="178"/>
      <c r="EZ73" s="178"/>
      <c r="FA73" s="178"/>
      <c r="FB73" s="178"/>
      <c r="FC73" s="178"/>
      <c r="FD73" s="178"/>
      <c r="FE73" s="178"/>
      <c r="FF73" s="178"/>
      <c r="FG73" s="178"/>
      <c r="FH73" s="178"/>
      <c r="FI73" s="178"/>
      <c r="FJ73" s="178"/>
      <c r="FK73" s="178"/>
      <c r="FL73" s="178"/>
      <c r="FM73" s="178"/>
      <c r="FN73" s="178"/>
      <c r="FO73" s="178"/>
      <c r="FP73" s="178"/>
      <c r="FQ73" s="178"/>
      <c r="FR73" s="178"/>
      <c r="FS73" s="178"/>
      <c r="FT73" s="178"/>
      <c r="FU73" s="178"/>
      <c r="FV73" s="178"/>
      <c r="FW73" s="178"/>
      <c r="FX73" s="178"/>
      <c r="FY73" s="178"/>
      <c r="FZ73" s="178"/>
      <c r="GA73" s="178"/>
      <c r="GB73" s="178"/>
      <c r="GC73" s="178"/>
      <c r="GD73" s="178"/>
      <c r="GE73" s="178"/>
      <c r="GF73" s="178"/>
      <c r="GG73" s="178"/>
      <c r="GH73" s="178"/>
      <c r="GI73" s="178"/>
      <c r="GJ73" s="178"/>
      <c r="GK73" s="178"/>
      <c r="GL73" s="178"/>
      <c r="GM73" s="178"/>
      <c r="GN73" s="178"/>
      <c r="GO73" s="178"/>
      <c r="GP73" s="178"/>
      <c r="GQ73" s="178"/>
      <c r="GR73" s="178"/>
      <c r="GS73" s="178"/>
      <c r="GT73" s="178"/>
      <c r="GU73" s="178"/>
      <c r="GV73" s="178"/>
      <c r="GW73" s="178"/>
      <c r="GX73" s="178"/>
      <c r="GY73" s="178"/>
      <c r="GZ73" s="178"/>
      <c r="HA73" s="178"/>
      <c r="HB73" s="178"/>
      <c r="HC73" s="178"/>
      <c r="HD73" s="178"/>
      <c r="HE73" s="178"/>
      <c r="HF73" s="178"/>
      <c r="HG73" s="178"/>
      <c r="HH73" s="178"/>
      <c r="HI73" s="178"/>
      <c r="HJ73" s="178"/>
      <c r="HK73" s="178"/>
      <c r="HL73" s="178"/>
      <c r="HM73" s="178"/>
      <c r="HN73" s="178"/>
      <c r="HO73" s="178"/>
      <c r="HP73" s="178"/>
      <c r="HQ73" s="178"/>
      <c r="HR73" s="178"/>
      <c r="HS73" s="178"/>
      <c r="HT73" s="178"/>
      <c r="HU73" s="178"/>
      <c r="HV73" s="178"/>
      <c r="HW73" s="178"/>
      <c r="HX73" s="178"/>
      <c r="HY73" s="178"/>
      <c r="HZ73" s="178"/>
      <c r="IA73" s="178"/>
      <c r="IB73" s="178"/>
      <c r="IC73" s="178"/>
      <c r="ID73" s="178"/>
      <c r="IE73" s="178"/>
      <c r="IF73" s="178"/>
      <c r="IG73" s="178"/>
      <c r="IH73" s="178"/>
      <c r="II73" s="178"/>
      <c r="IJ73" s="178"/>
      <c r="IK73" s="178"/>
      <c r="IL73" s="178"/>
      <c r="IM73" s="178"/>
      <c r="IN73" s="178"/>
      <c r="IO73" s="178"/>
      <c r="IP73" s="178"/>
      <c r="IQ73" s="178"/>
      <c r="IR73" s="178"/>
      <c r="IS73" s="178"/>
      <c r="IT73" s="178"/>
      <c r="IU73" s="178"/>
      <c r="IV73" s="178"/>
      <c r="IW73" s="178"/>
      <c r="IX73" s="178"/>
      <c r="IY73" s="178"/>
      <c r="IZ73" s="178"/>
      <c r="JA73" s="178"/>
      <c r="JB73" s="178"/>
      <c r="JC73" s="178"/>
      <c r="JD73" s="178"/>
      <c r="JE73" s="178"/>
      <c r="JF73" s="178"/>
      <c r="JG73" s="178"/>
      <c r="JH73" s="178"/>
      <c r="JI73" s="178"/>
      <c r="JJ73" s="178"/>
      <c r="JK73" s="178"/>
      <c r="JL73" s="178"/>
      <c r="JM73" s="178"/>
      <c r="JN73" s="178"/>
      <c r="JO73" s="178"/>
      <c r="JP73" s="178"/>
      <c r="JQ73" s="178"/>
      <c r="JR73" s="178"/>
      <c r="JS73" s="178"/>
      <c r="JT73" s="178"/>
      <c r="JU73" s="178"/>
      <c r="JV73" s="178"/>
      <c r="JW73" s="178"/>
      <c r="JX73" s="178"/>
      <c r="JY73" s="178"/>
      <c r="JZ73" s="178"/>
      <c r="KA73" s="178"/>
      <c r="KB73" s="178"/>
      <c r="KC73" s="178"/>
      <c r="KD73" s="178"/>
      <c r="KE73" s="178"/>
      <c r="KF73" s="178"/>
      <c r="KG73" s="178"/>
      <c r="KH73" s="178"/>
      <c r="KI73" s="178"/>
      <c r="KJ73" s="178"/>
      <c r="KK73" s="178"/>
      <c r="KL73" s="178"/>
      <c r="KM73" s="178"/>
      <c r="KN73" s="178"/>
      <c r="KO73" s="178"/>
      <c r="KP73" s="178"/>
      <c r="KQ73" s="178"/>
      <c r="KR73" s="178"/>
      <c r="KS73" s="178"/>
      <c r="KT73" s="178"/>
      <c r="KU73" s="178"/>
      <c r="KV73" s="178"/>
      <c r="KW73" s="178"/>
      <c r="KX73" s="178"/>
      <c r="KY73" s="178"/>
      <c r="KZ73" s="178"/>
      <c r="LA73" s="178"/>
      <c r="LB73" s="178"/>
      <c r="LC73" s="178"/>
      <c r="LD73" s="178"/>
      <c r="LE73" s="178"/>
      <c r="LF73" s="178"/>
      <c r="LG73" s="178"/>
      <c r="LH73" s="178"/>
      <c r="LI73" s="178"/>
      <c r="LJ73" s="178"/>
      <c r="LK73" s="178"/>
      <c r="LL73" s="178"/>
      <c r="LM73" s="178"/>
      <c r="LN73" s="178"/>
      <c r="LO73" s="178"/>
      <c r="LP73" s="178"/>
      <c r="LQ73" s="178"/>
      <c r="LR73" s="178"/>
      <c r="LS73" s="178"/>
      <c r="LT73" s="178"/>
      <c r="LU73" s="178"/>
      <c r="LV73" s="178"/>
      <c r="LW73" s="178"/>
      <c r="LX73" s="178"/>
      <c r="LY73" s="178"/>
      <c r="LZ73" s="178"/>
      <c r="MA73" s="178"/>
      <c r="MB73" s="178"/>
      <c r="MC73" s="178"/>
      <c r="MD73" s="178"/>
      <c r="ME73" s="178"/>
      <c r="MF73" s="178"/>
      <c r="MG73" s="178"/>
      <c r="MH73" s="178"/>
      <c r="MI73" s="178"/>
      <c r="MJ73" s="178"/>
      <c r="MK73" s="178"/>
      <c r="ML73" s="178"/>
      <c r="MM73" s="178"/>
      <c r="MN73" s="178"/>
      <c r="MO73" s="178"/>
      <c r="MP73" s="178"/>
      <c r="MQ73" s="178"/>
      <c r="MR73" s="178"/>
      <c r="MS73" s="178"/>
      <c r="MT73" s="178"/>
      <c r="MU73" s="178"/>
      <c r="MV73" s="178"/>
      <c r="MW73" s="178"/>
      <c r="MX73" s="178"/>
      <c r="MY73" s="178"/>
      <c r="MZ73" s="178"/>
      <c r="NA73" s="178"/>
      <c r="NB73" s="178"/>
      <c r="NC73" s="178"/>
      <c r="ND73" s="178"/>
      <c r="NE73" s="178"/>
      <c r="NF73" s="178"/>
      <c r="NG73" s="178"/>
      <c r="NH73" s="178"/>
      <c r="NI73" s="178"/>
      <c r="NJ73" s="178"/>
      <c r="NK73" s="178"/>
      <c r="NL73" s="178"/>
      <c r="NM73" s="178"/>
      <c r="NN73" s="178"/>
      <c r="NO73" s="178"/>
      <c r="NP73" s="178"/>
      <c r="NQ73" s="178"/>
      <c r="NR73" s="178"/>
      <c r="NS73" s="178"/>
      <c r="NT73" s="178"/>
      <c r="NU73" s="178"/>
      <c r="NV73" s="178"/>
      <c r="NW73" s="178"/>
      <c r="NX73" s="178"/>
      <c r="NY73" s="178"/>
      <c r="NZ73" s="178"/>
      <c r="OA73" s="178"/>
      <c r="OB73" s="178"/>
      <c r="OC73" s="178"/>
      <c r="OD73" s="178"/>
      <c r="OE73" s="178"/>
      <c r="OF73" s="178"/>
      <c r="OG73" s="178"/>
      <c r="OH73" s="178"/>
      <c r="OI73" s="178"/>
      <c r="OJ73" s="178"/>
      <c r="OK73" s="178"/>
      <c r="OL73" s="178"/>
      <c r="OM73" s="178"/>
      <c r="ON73" s="178"/>
      <c r="OO73" s="178"/>
      <c r="OP73" s="178"/>
      <c r="OQ73" s="178"/>
      <c r="OR73" s="178"/>
      <c r="OS73" s="178"/>
      <c r="OT73" s="178"/>
      <c r="OU73" s="178"/>
      <c r="OV73" s="178"/>
      <c r="OW73" s="178"/>
      <c r="OX73" s="178"/>
      <c r="OY73" s="178"/>
      <c r="OZ73" s="178"/>
      <c r="PA73" s="178"/>
      <c r="PB73" s="178"/>
      <c r="PC73" s="178"/>
      <c r="PD73" s="178"/>
      <c r="PE73" s="178"/>
      <c r="PF73" s="178"/>
      <c r="PG73" s="178"/>
      <c r="PH73" s="178"/>
      <c r="PI73" s="178"/>
      <c r="PJ73" s="178"/>
      <c r="PK73" s="178"/>
      <c r="PL73" s="178"/>
      <c r="PM73" s="178"/>
      <c r="PN73" s="178"/>
      <c r="PO73" s="178"/>
      <c r="PP73" s="178"/>
      <c r="PQ73" s="178"/>
      <c r="PR73" s="178"/>
      <c r="PS73" s="178"/>
      <c r="PT73" s="178"/>
      <c r="PU73" s="178"/>
      <c r="PV73" s="178"/>
      <c r="PW73" s="178"/>
      <c r="PX73" s="178"/>
      <c r="PY73" s="178"/>
      <c r="PZ73" s="178"/>
      <c r="QA73" s="178"/>
      <c r="QB73" s="178"/>
      <c r="QC73" s="178"/>
      <c r="QD73" s="178"/>
      <c r="QE73" s="178"/>
      <c r="QF73" s="178"/>
      <c r="QG73" s="178"/>
      <c r="QH73" s="178"/>
      <c r="QI73" s="178"/>
      <c r="QJ73" s="178"/>
      <c r="QK73" s="178"/>
      <c r="QL73" s="178"/>
      <c r="QM73" s="178"/>
      <c r="QN73" s="178"/>
      <c r="QO73" s="178"/>
      <c r="QP73" s="178"/>
      <c r="QQ73" s="178"/>
      <c r="QR73" s="178"/>
      <c r="QS73" s="178"/>
      <c r="QT73" s="178"/>
      <c r="QU73" s="178"/>
      <c r="QV73" s="178"/>
      <c r="QW73" s="178"/>
      <c r="QX73" s="178"/>
      <c r="QY73" s="178"/>
      <c r="QZ73" s="178"/>
      <c r="RA73" s="178"/>
      <c r="RB73" s="178"/>
      <c r="RC73" s="178"/>
      <c r="RD73" s="178"/>
      <c r="RE73" s="178"/>
      <c r="RF73" s="178"/>
      <c r="RG73" s="178"/>
      <c r="RH73" s="178"/>
      <c r="RI73" s="178"/>
      <c r="RJ73" s="178"/>
      <c r="RK73" s="178"/>
      <c r="RL73" s="178"/>
      <c r="RM73" s="178"/>
      <c r="RN73" s="178"/>
      <c r="RO73" s="178"/>
      <c r="RP73" s="178"/>
      <c r="RQ73" s="178"/>
      <c r="RR73" s="178"/>
      <c r="RS73" s="178"/>
      <c r="RT73" s="178"/>
      <c r="RU73" s="178"/>
      <c r="RV73" s="178"/>
      <c r="RW73" s="178"/>
      <c r="RX73" s="178"/>
      <c r="RY73" s="178"/>
      <c r="RZ73" s="178"/>
      <c r="SA73" s="178"/>
      <c r="SB73" s="178"/>
      <c r="SC73" s="178"/>
      <c r="SD73" s="178"/>
      <c r="SE73" s="178"/>
      <c r="SF73" s="178"/>
      <c r="SG73" s="178"/>
      <c r="SH73" s="178"/>
      <c r="SI73" s="178"/>
      <c r="SJ73" s="178"/>
      <c r="SK73" s="178"/>
      <c r="SL73" s="178"/>
      <c r="SM73" s="178"/>
      <c r="SN73" s="178"/>
      <c r="SO73" s="178"/>
      <c r="SP73" s="178"/>
      <c r="SQ73" s="178"/>
      <c r="SR73" s="178"/>
      <c r="SS73" s="178"/>
      <c r="ST73" s="178"/>
      <c r="SU73" s="178"/>
      <c r="SV73" s="178"/>
      <c r="SW73" s="178"/>
      <c r="SX73" s="178"/>
      <c r="SY73" s="178"/>
      <c r="SZ73" s="178"/>
      <c r="TA73" s="178"/>
      <c r="TB73" s="178"/>
      <c r="TC73" s="178"/>
      <c r="TD73" s="178"/>
      <c r="TE73" s="178"/>
      <c r="TF73" s="178"/>
      <c r="TG73" s="178"/>
      <c r="TH73" s="178"/>
      <c r="TI73" s="178"/>
      <c r="TJ73" s="178"/>
      <c r="TK73" s="178"/>
      <c r="TL73" s="178"/>
      <c r="TM73" s="178"/>
      <c r="TN73" s="178"/>
      <c r="TO73" s="178"/>
      <c r="TP73" s="178"/>
      <c r="TQ73" s="178"/>
      <c r="TR73" s="178"/>
      <c r="TS73" s="178"/>
      <c r="TT73" s="178"/>
      <c r="TU73" s="178"/>
      <c r="TV73" s="178"/>
      <c r="TW73" s="178"/>
      <c r="TX73" s="178"/>
      <c r="TY73" s="178"/>
      <c r="TZ73" s="178"/>
      <c r="UA73" s="178"/>
      <c r="UB73" s="178"/>
      <c r="UC73" s="178"/>
      <c r="UD73" s="178"/>
      <c r="UE73" s="178"/>
      <c r="UF73" s="178"/>
      <c r="UG73" s="178"/>
      <c r="UH73" s="178"/>
      <c r="UI73" s="178"/>
      <c r="UJ73" s="178"/>
      <c r="UK73" s="178"/>
      <c r="UL73" s="178"/>
      <c r="UM73" s="178"/>
      <c r="UN73" s="178"/>
      <c r="UO73" s="178"/>
      <c r="UP73" s="178"/>
      <c r="UQ73" s="178"/>
      <c r="UR73" s="178"/>
      <c r="US73" s="178"/>
      <c r="UT73" s="178"/>
      <c r="UU73" s="178"/>
      <c r="UV73" s="178"/>
      <c r="UW73" s="178"/>
      <c r="UX73" s="178"/>
      <c r="UY73" s="178"/>
      <c r="UZ73" s="178"/>
      <c r="VA73" s="178"/>
      <c r="VB73" s="178"/>
      <c r="VC73" s="178"/>
      <c r="VD73" s="178"/>
      <c r="VE73" s="178"/>
      <c r="VF73" s="178"/>
      <c r="VG73" s="178"/>
      <c r="VH73" s="178"/>
      <c r="VI73" s="178"/>
      <c r="VJ73" s="178"/>
      <c r="VK73" s="178"/>
      <c r="VL73" s="178"/>
      <c r="VM73" s="178"/>
      <c r="VN73" s="178"/>
      <c r="VO73" s="178"/>
      <c r="VP73" s="178"/>
      <c r="VQ73" s="178"/>
      <c r="VR73" s="178"/>
      <c r="VS73" s="178"/>
      <c r="VT73" s="178"/>
      <c r="VU73" s="178"/>
      <c r="VV73" s="178"/>
      <c r="VW73" s="178"/>
      <c r="VX73" s="178"/>
      <c r="VY73" s="178"/>
      <c r="VZ73" s="178"/>
      <c r="WA73" s="178"/>
      <c r="WB73" s="178"/>
      <c r="WC73" s="178"/>
      <c r="WD73" s="178"/>
      <c r="WE73" s="178"/>
      <c r="WF73" s="178"/>
      <c r="WG73" s="178"/>
      <c r="WH73" s="178"/>
      <c r="WI73" s="178"/>
      <c r="WJ73" s="178"/>
      <c r="WK73" s="178"/>
      <c r="WL73" s="178"/>
      <c r="WM73" s="178"/>
      <c r="WN73" s="178"/>
      <c r="WO73" s="178"/>
      <c r="WP73" s="178"/>
      <c r="WQ73" s="178"/>
      <c r="WR73" s="178"/>
      <c r="WS73" s="178"/>
      <c r="WT73" s="178"/>
      <c r="WU73" s="178"/>
      <c r="WV73" s="178"/>
      <c r="WW73" s="178"/>
      <c r="WX73" s="178"/>
      <c r="WY73" s="178"/>
      <c r="WZ73" s="178"/>
      <c r="XA73" s="178"/>
      <c r="XB73" s="178"/>
      <c r="XC73" s="178"/>
      <c r="XD73" s="178"/>
      <c r="XE73" s="178"/>
      <c r="XF73" s="178"/>
      <c r="XG73" s="178"/>
      <c r="XH73" s="178"/>
      <c r="XI73" s="178"/>
      <c r="XJ73" s="178"/>
      <c r="XK73" s="178"/>
      <c r="XL73" s="178"/>
      <c r="XM73" s="178"/>
      <c r="XN73" s="178"/>
      <c r="XO73" s="178"/>
      <c r="XP73" s="178"/>
      <c r="XQ73" s="178"/>
      <c r="XR73" s="178"/>
      <c r="XS73" s="178"/>
      <c r="XT73" s="178"/>
      <c r="XU73" s="178"/>
      <c r="XV73" s="178"/>
      <c r="XW73" s="178"/>
      <c r="XX73" s="178"/>
      <c r="XY73" s="178"/>
      <c r="XZ73" s="178"/>
      <c r="YA73" s="178"/>
      <c r="YB73" s="178"/>
      <c r="YC73" s="178"/>
      <c r="YD73" s="178"/>
      <c r="YE73" s="178"/>
      <c r="YF73" s="178"/>
      <c r="YG73" s="178"/>
      <c r="YH73" s="178"/>
      <c r="YI73" s="178"/>
      <c r="YJ73" s="178"/>
      <c r="YK73" s="178"/>
      <c r="YL73" s="178"/>
      <c r="YM73" s="178"/>
      <c r="YN73" s="178"/>
      <c r="YO73" s="178"/>
      <c r="YP73" s="178"/>
      <c r="YQ73" s="178"/>
      <c r="YR73" s="178"/>
      <c r="YS73" s="178"/>
      <c r="YT73" s="178"/>
      <c r="YU73" s="178"/>
      <c r="YV73" s="178"/>
      <c r="YW73" s="178"/>
      <c r="YX73" s="178"/>
      <c r="YY73" s="178"/>
      <c r="YZ73" s="178"/>
      <c r="ZA73" s="178"/>
      <c r="ZB73" s="178"/>
      <c r="ZC73" s="178"/>
      <c r="ZD73" s="178"/>
      <c r="ZE73" s="178"/>
      <c r="ZF73" s="178"/>
      <c r="ZG73" s="178"/>
      <c r="ZH73" s="178"/>
      <c r="ZI73" s="178"/>
      <c r="ZJ73" s="178"/>
      <c r="ZK73" s="178"/>
      <c r="ZL73" s="178"/>
      <c r="ZM73" s="178"/>
      <c r="ZN73" s="178"/>
      <c r="ZO73" s="178"/>
      <c r="ZP73" s="178"/>
      <c r="ZQ73" s="178"/>
      <c r="ZR73" s="178"/>
      <c r="ZS73" s="178"/>
      <c r="ZT73" s="178"/>
      <c r="ZU73" s="178"/>
      <c r="ZV73" s="178"/>
      <c r="ZW73" s="178"/>
      <c r="ZX73" s="178"/>
      <c r="ZY73" s="178"/>
      <c r="ZZ73" s="178"/>
      <c r="AAA73" s="178"/>
      <c r="AAB73" s="178"/>
      <c r="AAC73" s="178"/>
      <c r="AAD73" s="178"/>
      <c r="AAE73" s="178"/>
      <c r="AAF73" s="178"/>
      <c r="AAG73" s="178"/>
      <c r="AAH73" s="178"/>
      <c r="AAI73" s="178"/>
      <c r="AAJ73" s="178"/>
      <c r="AAK73" s="178"/>
      <c r="AAL73" s="178"/>
      <c r="AAM73" s="178"/>
      <c r="AAN73" s="178"/>
      <c r="AAO73" s="178"/>
      <c r="AAP73" s="178"/>
      <c r="AAQ73" s="178"/>
      <c r="AAR73" s="178"/>
      <c r="AAS73" s="178"/>
      <c r="AAT73" s="178"/>
      <c r="AAU73" s="178"/>
      <c r="AAV73" s="178"/>
      <c r="AAW73" s="178"/>
      <c r="AAX73" s="178"/>
      <c r="AAY73" s="178"/>
      <c r="AAZ73" s="178"/>
      <c r="ABA73" s="178"/>
      <c r="ABB73" s="178"/>
      <c r="ABC73" s="178"/>
      <c r="ABD73" s="178"/>
      <c r="ABE73" s="178"/>
      <c r="ABF73" s="178"/>
      <c r="ABG73" s="178"/>
      <c r="ABH73" s="178"/>
      <c r="ABI73" s="178"/>
      <c r="ABJ73" s="178"/>
      <c r="ABK73" s="178"/>
      <c r="ABL73" s="178"/>
      <c r="ABM73" s="178"/>
      <c r="ABN73" s="178"/>
      <c r="ABO73" s="178"/>
      <c r="ABP73" s="178"/>
      <c r="ABQ73" s="178"/>
      <c r="ABR73" s="178"/>
      <c r="ABS73" s="178"/>
      <c r="ABT73" s="178"/>
      <c r="ABU73" s="178"/>
      <c r="ABV73" s="178"/>
      <c r="ABW73" s="178"/>
      <c r="ABX73" s="178"/>
      <c r="ABY73" s="178"/>
      <c r="ABZ73" s="178"/>
      <c r="ACA73" s="178"/>
      <c r="ACB73" s="178"/>
      <c r="ACC73" s="178"/>
      <c r="ACD73" s="178"/>
      <c r="ACE73" s="178"/>
      <c r="ACF73" s="178"/>
      <c r="ACG73" s="178"/>
      <c r="ACH73" s="178"/>
      <c r="ACI73" s="178"/>
      <c r="ACJ73" s="178"/>
      <c r="ACK73" s="178"/>
      <c r="ACL73" s="178"/>
      <c r="ACM73" s="178"/>
      <c r="ACN73" s="178"/>
      <c r="ACO73" s="178"/>
      <c r="ACP73" s="178"/>
      <c r="ACQ73" s="178"/>
      <c r="ACR73" s="178"/>
      <c r="ACS73" s="178"/>
      <c r="ACT73" s="178"/>
      <c r="ACU73" s="178"/>
      <c r="ACV73" s="178"/>
      <c r="ACW73" s="178"/>
      <c r="ACX73" s="178"/>
      <c r="ACY73" s="178"/>
      <c r="ACZ73" s="178"/>
      <c r="ADA73" s="178"/>
      <c r="ADB73" s="178"/>
      <c r="ADC73" s="178"/>
      <c r="ADD73" s="178"/>
      <c r="ADE73" s="178"/>
      <c r="ADF73" s="178"/>
      <c r="ADG73" s="178"/>
      <c r="ADH73" s="178"/>
      <c r="ADI73" s="178"/>
      <c r="ADJ73" s="178"/>
      <c r="ADK73" s="178"/>
      <c r="ADL73" s="178"/>
      <c r="ADM73" s="178"/>
      <c r="ADN73" s="178"/>
      <c r="ADO73" s="178"/>
      <c r="ADP73" s="178"/>
      <c r="ADQ73" s="178"/>
      <c r="ADR73" s="178"/>
      <c r="ADS73" s="178"/>
      <c r="ADT73" s="178"/>
      <c r="ADU73" s="178"/>
      <c r="ADV73" s="178"/>
      <c r="ADW73" s="178"/>
      <c r="ADX73" s="178"/>
      <c r="ADY73" s="178"/>
      <c r="ADZ73" s="178"/>
      <c r="AEA73" s="178"/>
      <c r="AEB73" s="178"/>
      <c r="AEC73" s="178"/>
      <c r="AED73" s="178"/>
      <c r="AEE73" s="178"/>
      <c r="AEF73" s="178"/>
      <c r="AEG73" s="178"/>
      <c r="AEH73" s="178"/>
      <c r="AEI73" s="178"/>
      <c r="AEJ73" s="178"/>
      <c r="AEK73" s="178"/>
      <c r="AEL73" s="178"/>
      <c r="AEM73" s="178"/>
      <c r="AEN73" s="178"/>
      <c r="AEO73" s="178"/>
      <c r="AEP73" s="178"/>
      <c r="AEQ73" s="178"/>
      <c r="AER73" s="178"/>
      <c r="AES73" s="178"/>
      <c r="AET73" s="178"/>
      <c r="AEU73" s="178"/>
      <c r="AEV73" s="178"/>
      <c r="AEW73" s="178"/>
      <c r="AEX73" s="178"/>
      <c r="AEY73" s="178"/>
      <c r="AEZ73" s="178"/>
      <c r="AFA73" s="178"/>
      <c r="AFB73" s="178"/>
      <c r="AFC73" s="178"/>
      <c r="AFD73" s="178"/>
      <c r="AFE73" s="178"/>
      <c r="AFF73" s="178"/>
      <c r="AFG73" s="178"/>
      <c r="AFH73" s="178"/>
      <c r="AFI73" s="178"/>
      <c r="AFJ73" s="178"/>
      <c r="AFK73" s="178"/>
      <c r="AFL73" s="178"/>
      <c r="AFM73" s="178"/>
      <c r="AFN73" s="178"/>
      <c r="AFO73" s="178"/>
      <c r="AFP73" s="178"/>
      <c r="AFQ73" s="178"/>
      <c r="AFR73" s="178"/>
      <c r="AFS73" s="178"/>
      <c r="AFT73" s="178"/>
      <c r="AFU73" s="178"/>
      <c r="AFV73" s="178"/>
      <c r="AFW73" s="178"/>
      <c r="AFX73" s="178"/>
      <c r="AFY73" s="178"/>
      <c r="AFZ73" s="178"/>
      <c r="AGA73" s="178"/>
      <c r="AGB73" s="178"/>
      <c r="AGC73" s="178"/>
      <c r="AGD73" s="178"/>
      <c r="AGE73" s="178"/>
      <c r="AGF73" s="178"/>
      <c r="AGG73" s="178"/>
      <c r="AGH73" s="178"/>
      <c r="AGI73" s="178"/>
      <c r="AGJ73" s="178"/>
      <c r="AGK73" s="178"/>
      <c r="AGL73" s="178"/>
      <c r="AGM73" s="178"/>
      <c r="AGN73" s="178"/>
      <c r="AGO73" s="178"/>
      <c r="AGP73" s="178"/>
      <c r="AGQ73" s="178"/>
      <c r="AGR73" s="178"/>
      <c r="AGS73" s="178"/>
      <c r="AGT73" s="178"/>
      <c r="AGU73" s="178"/>
      <c r="AGV73" s="178"/>
      <c r="AGW73" s="178"/>
      <c r="AGX73" s="178"/>
      <c r="AGY73" s="178"/>
      <c r="AGZ73" s="178"/>
      <c r="AHA73" s="178"/>
      <c r="AHB73" s="178"/>
      <c r="AHC73" s="178"/>
      <c r="AHD73" s="178"/>
      <c r="AHE73" s="178"/>
      <c r="AHF73" s="178"/>
      <c r="AHG73" s="178"/>
      <c r="AHH73" s="178"/>
      <c r="AHI73" s="178"/>
      <c r="AHJ73" s="178"/>
      <c r="AHK73" s="178"/>
      <c r="AHL73" s="178"/>
      <c r="AHM73" s="178"/>
      <c r="AHN73" s="178"/>
      <c r="AHO73" s="178"/>
      <c r="AHP73" s="178"/>
      <c r="AHQ73" s="178"/>
      <c r="AHR73" s="178"/>
      <c r="AHS73" s="178"/>
      <c r="AHT73" s="178"/>
      <c r="AHU73" s="178"/>
      <c r="AHV73" s="178"/>
      <c r="AHW73" s="178"/>
      <c r="AHX73" s="178"/>
      <c r="AHY73" s="178"/>
      <c r="AHZ73" s="178"/>
      <c r="AIA73" s="178"/>
      <c r="AIB73" s="178"/>
      <c r="AIC73" s="178"/>
      <c r="AID73" s="178"/>
      <c r="AIE73" s="178"/>
      <c r="AIF73" s="178"/>
      <c r="AIG73" s="178"/>
      <c r="AIH73" s="178"/>
      <c r="AII73" s="178"/>
      <c r="AIJ73" s="178"/>
      <c r="AIK73" s="178"/>
      <c r="AIL73" s="178"/>
      <c r="AIM73" s="178"/>
      <c r="AIN73" s="178"/>
      <c r="AIO73" s="178"/>
      <c r="AIP73" s="178"/>
      <c r="AIQ73" s="178"/>
      <c r="AIR73" s="178"/>
      <c r="AIS73" s="178"/>
      <c r="AIT73" s="178"/>
      <c r="AIU73" s="178"/>
      <c r="AIV73" s="178"/>
      <c r="AIW73" s="178"/>
      <c r="AIX73" s="178"/>
      <c r="AIY73" s="178"/>
      <c r="AIZ73" s="178"/>
      <c r="AJA73" s="178"/>
      <c r="AJB73" s="178"/>
      <c r="AJC73" s="178"/>
      <c r="AJD73" s="178"/>
      <c r="AJE73" s="178"/>
      <c r="AJF73" s="178"/>
      <c r="AJG73" s="178"/>
      <c r="AJH73" s="178"/>
      <c r="AJI73" s="178"/>
    </row>
    <row r="74" spans="1:945" s="148" customFormat="1" ht="14.25" x14ac:dyDescent="0.25">
      <c r="A74" s="142" t="s">
        <v>137</v>
      </c>
      <c r="B74" s="142" t="s">
        <v>178</v>
      </c>
      <c r="C74" s="142" t="s">
        <v>23</v>
      </c>
      <c r="D74" s="143" t="s">
        <v>24</v>
      </c>
      <c r="E74" s="142" t="s">
        <v>15</v>
      </c>
      <c r="F74" s="144"/>
      <c r="G74" s="146"/>
      <c r="H74" s="145">
        <v>1000</v>
      </c>
      <c r="I74" s="146">
        <f>SUM(I75:I78)</f>
        <v>6.1999999999999993</v>
      </c>
      <c r="J74" s="146">
        <f>SUM(J75:J78)</f>
        <v>16.21</v>
      </c>
      <c r="K74" s="146">
        <f>I74+J74</f>
        <v>22.41</v>
      </c>
      <c r="L74" s="147">
        <f>H74*I74</f>
        <v>6199.9999999999991</v>
      </c>
      <c r="M74" s="147">
        <f>H74*J74</f>
        <v>16210</v>
      </c>
      <c r="N74" s="147">
        <f>L74+M74</f>
        <v>22410</v>
      </c>
      <c r="O74" s="147">
        <f>N74*$O$5</f>
        <v>5642.194468699513</v>
      </c>
      <c r="P74" s="147">
        <f>N74+O74</f>
        <v>28052.194468699512</v>
      </c>
      <c r="R74" s="71"/>
      <c r="S74" s="71"/>
      <c r="T74" s="71"/>
      <c r="AY74" s="141"/>
      <c r="AZ74" s="141"/>
      <c r="BA74" s="141"/>
      <c r="BB74" s="141"/>
      <c r="BC74" s="141"/>
      <c r="BD74" s="141"/>
      <c r="BE74" s="141"/>
      <c r="BF74" s="141"/>
      <c r="BG74" s="141"/>
      <c r="BH74" s="141"/>
      <c r="BI74" s="141"/>
      <c r="BJ74" s="141"/>
      <c r="BK74" s="141"/>
      <c r="BL74" s="141"/>
      <c r="BM74" s="141"/>
      <c r="BN74" s="141"/>
      <c r="BO74" s="141"/>
      <c r="BP74" s="141"/>
      <c r="BQ74" s="141"/>
      <c r="BR74" s="141"/>
      <c r="BS74" s="141"/>
      <c r="BT74" s="141"/>
      <c r="BU74" s="141"/>
      <c r="BV74" s="141"/>
      <c r="BW74" s="141"/>
      <c r="BX74" s="141"/>
      <c r="BY74" s="141"/>
      <c r="BZ74" s="141"/>
      <c r="CA74" s="141"/>
      <c r="CB74" s="141"/>
      <c r="CC74" s="141"/>
      <c r="CD74" s="141"/>
      <c r="CE74" s="141"/>
      <c r="CF74" s="141"/>
      <c r="CG74" s="141"/>
      <c r="CH74" s="141"/>
      <c r="CI74" s="141"/>
      <c r="CJ74" s="141"/>
      <c r="CK74" s="141"/>
      <c r="CL74" s="141"/>
      <c r="CM74" s="141"/>
      <c r="CN74" s="141"/>
      <c r="CO74" s="141"/>
      <c r="CP74" s="141"/>
      <c r="CQ74" s="141"/>
      <c r="CR74" s="141"/>
      <c r="CS74" s="141"/>
      <c r="CT74" s="141"/>
      <c r="CU74" s="141"/>
      <c r="CV74" s="141"/>
      <c r="CW74" s="141"/>
      <c r="CX74" s="141"/>
      <c r="CY74" s="141"/>
      <c r="CZ74" s="141"/>
      <c r="DA74" s="141"/>
      <c r="DB74" s="141"/>
      <c r="DC74" s="141"/>
      <c r="DD74" s="141"/>
      <c r="DE74" s="141"/>
      <c r="DF74" s="141"/>
      <c r="DG74" s="141"/>
      <c r="DH74" s="141"/>
      <c r="DI74" s="141"/>
      <c r="DJ74" s="141"/>
      <c r="DK74" s="141"/>
      <c r="DL74" s="141"/>
      <c r="DM74" s="141"/>
      <c r="DN74" s="141"/>
      <c r="DO74" s="141"/>
      <c r="DP74" s="141"/>
      <c r="DQ74" s="141"/>
      <c r="DR74" s="141"/>
      <c r="DS74" s="141"/>
      <c r="DT74" s="141"/>
      <c r="DU74" s="141"/>
      <c r="DV74" s="141"/>
      <c r="DW74" s="141"/>
      <c r="DX74" s="141"/>
      <c r="DY74" s="141"/>
      <c r="DZ74" s="141"/>
      <c r="EA74" s="141"/>
      <c r="EB74" s="141"/>
      <c r="EC74" s="141"/>
      <c r="ED74" s="141"/>
      <c r="EE74" s="141"/>
      <c r="EF74" s="141"/>
      <c r="EG74" s="141"/>
      <c r="EH74" s="141"/>
      <c r="EI74" s="141"/>
      <c r="EJ74" s="141"/>
      <c r="EK74" s="141"/>
      <c r="EL74" s="141"/>
      <c r="EM74" s="141"/>
      <c r="EN74" s="141"/>
      <c r="EO74" s="141"/>
      <c r="EP74" s="141"/>
      <c r="EQ74" s="141"/>
      <c r="ER74" s="141"/>
      <c r="ES74" s="141"/>
      <c r="ET74" s="141"/>
      <c r="EU74" s="141"/>
      <c r="EV74" s="141"/>
      <c r="EW74" s="141"/>
      <c r="EX74" s="141"/>
      <c r="EY74" s="141"/>
      <c r="EZ74" s="141"/>
      <c r="FA74" s="141"/>
      <c r="FB74" s="141"/>
      <c r="FC74" s="141"/>
      <c r="FD74" s="141"/>
      <c r="FE74" s="141"/>
      <c r="FF74" s="141"/>
      <c r="FG74" s="141"/>
      <c r="FH74" s="141"/>
      <c r="FI74" s="141"/>
      <c r="FJ74" s="141"/>
      <c r="FK74" s="141"/>
      <c r="FL74" s="141"/>
      <c r="FM74" s="141"/>
      <c r="FN74" s="141"/>
      <c r="FO74" s="141"/>
      <c r="FP74" s="141"/>
      <c r="FQ74" s="141"/>
      <c r="FR74" s="141"/>
      <c r="FS74" s="141"/>
      <c r="FT74" s="141"/>
      <c r="FU74" s="141"/>
      <c r="FV74" s="141"/>
      <c r="FW74" s="141"/>
      <c r="FX74" s="141"/>
      <c r="FY74" s="141"/>
      <c r="FZ74" s="141"/>
      <c r="GA74" s="141"/>
      <c r="GB74" s="141"/>
      <c r="GC74" s="141"/>
      <c r="GD74" s="141"/>
      <c r="GE74" s="141"/>
      <c r="GF74" s="141"/>
      <c r="GG74" s="141"/>
      <c r="GH74" s="141"/>
      <c r="GI74" s="141"/>
      <c r="GJ74" s="141"/>
      <c r="GK74" s="141"/>
      <c r="GL74" s="141"/>
      <c r="GM74" s="141"/>
      <c r="GN74" s="141"/>
      <c r="GO74" s="141"/>
      <c r="GP74" s="141"/>
      <c r="GQ74" s="141"/>
      <c r="GR74" s="141"/>
      <c r="GS74" s="141"/>
      <c r="GT74" s="141"/>
      <c r="GU74" s="141"/>
      <c r="GV74" s="141"/>
      <c r="GW74" s="141"/>
      <c r="GX74" s="141"/>
      <c r="GY74" s="141"/>
      <c r="GZ74" s="141"/>
      <c r="HA74" s="141"/>
      <c r="HB74" s="141"/>
      <c r="HC74" s="141"/>
      <c r="HD74" s="141"/>
      <c r="HE74" s="141"/>
      <c r="HF74" s="141"/>
      <c r="HG74" s="141"/>
      <c r="HH74" s="141"/>
      <c r="HI74" s="141"/>
      <c r="HJ74" s="141"/>
      <c r="HK74" s="141"/>
      <c r="HL74" s="141"/>
      <c r="HM74" s="141"/>
      <c r="HN74" s="141"/>
      <c r="HO74" s="141"/>
      <c r="HP74" s="141"/>
      <c r="HQ74" s="141"/>
      <c r="HR74" s="141"/>
      <c r="HS74" s="141"/>
      <c r="HT74" s="141"/>
      <c r="HU74" s="141"/>
      <c r="HV74" s="141"/>
      <c r="HW74" s="141"/>
      <c r="HX74" s="141"/>
      <c r="HY74" s="141"/>
      <c r="HZ74" s="141"/>
      <c r="IA74" s="141"/>
      <c r="IB74" s="141"/>
      <c r="IC74" s="141"/>
      <c r="ID74" s="141"/>
      <c r="IE74" s="141"/>
      <c r="IF74" s="141"/>
      <c r="IG74" s="141"/>
      <c r="IH74" s="141"/>
      <c r="II74" s="141"/>
      <c r="IJ74" s="141"/>
      <c r="IK74" s="141"/>
      <c r="IL74" s="141"/>
      <c r="IM74" s="141"/>
      <c r="IN74" s="141"/>
      <c r="IO74" s="141"/>
      <c r="IP74" s="141"/>
      <c r="IQ74" s="141"/>
      <c r="IR74" s="141"/>
      <c r="IS74" s="141"/>
      <c r="IT74" s="141"/>
      <c r="IU74" s="141"/>
      <c r="IV74" s="141"/>
      <c r="IW74" s="141"/>
      <c r="IX74" s="141"/>
      <c r="IY74" s="141"/>
      <c r="IZ74" s="141"/>
      <c r="JA74" s="141"/>
      <c r="JB74" s="141"/>
      <c r="JC74" s="141"/>
      <c r="JD74" s="141"/>
      <c r="JE74" s="141"/>
      <c r="JF74" s="141"/>
      <c r="JG74" s="141"/>
      <c r="JH74" s="141"/>
      <c r="JI74" s="141"/>
      <c r="JJ74" s="141"/>
      <c r="JK74" s="141"/>
      <c r="JL74" s="141"/>
      <c r="JM74" s="141"/>
      <c r="JN74" s="141"/>
      <c r="JO74" s="141"/>
      <c r="JP74" s="141"/>
      <c r="JQ74" s="141"/>
      <c r="JR74" s="141"/>
      <c r="JS74" s="141"/>
      <c r="JT74" s="141"/>
      <c r="JU74" s="141"/>
      <c r="JV74" s="141"/>
      <c r="JW74" s="141"/>
      <c r="JX74" s="141"/>
      <c r="JY74" s="141"/>
      <c r="JZ74" s="141"/>
      <c r="KA74" s="141"/>
      <c r="KB74" s="141"/>
      <c r="KC74" s="141"/>
      <c r="KD74" s="141"/>
      <c r="KE74" s="141"/>
      <c r="KF74" s="141"/>
      <c r="KG74" s="141"/>
      <c r="KH74" s="141"/>
      <c r="KI74" s="141"/>
      <c r="KJ74" s="141"/>
      <c r="KK74" s="141"/>
      <c r="KL74" s="141"/>
      <c r="KM74" s="141"/>
      <c r="KN74" s="141"/>
      <c r="KO74" s="141"/>
      <c r="KP74" s="141"/>
      <c r="KQ74" s="141"/>
      <c r="KR74" s="141"/>
      <c r="KS74" s="141"/>
      <c r="KT74" s="141"/>
      <c r="KU74" s="141"/>
      <c r="KV74" s="141"/>
      <c r="KW74" s="141"/>
      <c r="KX74" s="141"/>
      <c r="KY74" s="141"/>
      <c r="KZ74" s="141"/>
      <c r="LA74" s="141"/>
      <c r="LB74" s="141"/>
      <c r="LC74" s="141"/>
      <c r="LD74" s="141"/>
      <c r="LE74" s="141"/>
      <c r="LF74" s="141"/>
      <c r="LG74" s="141"/>
      <c r="LH74" s="141"/>
      <c r="LI74" s="141"/>
      <c r="LJ74" s="141"/>
      <c r="LK74" s="141"/>
      <c r="LL74" s="141"/>
      <c r="LM74" s="141"/>
      <c r="LN74" s="141"/>
      <c r="LO74" s="141"/>
      <c r="LP74" s="141"/>
      <c r="LQ74" s="141"/>
      <c r="LR74" s="141"/>
      <c r="LS74" s="141"/>
      <c r="LT74" s="141"/>
      <c r="LU74" s="141"/>
      <c r="LV74" s="141"/>
      <c r="LW74" s="141"/>
      <c r="LX74" s="141"/>
      <c r="LY74" s="141"/>
      <c r="LZ74" s="141"/>
      <c r="MA74" s="141"/>
      <c r="MB74" s="141"/>
      <c r="MC74" s="141"/>
      <c r="MD74" s="141"/>
      <c r="ME74" s="141"/>
      <c r="MF74" s="141"/>
      <c r="MG74" s="141"/>
      <c r="MH74" s="141"/>
      <c r="MI74" s="141"/>
      <c r="MJ74" s="141"/>
      <c r="MK74" s="141"/>
      <c r="ML74" s="141"/>
      <c r="MM74" s="141"/>
      <c r="MN74" s="141"/>
      <c r="MO74" s="141"/>
      <c r="MP74" s="141"/>
      <c r="MQ74" s="141"/>
      <c r="MR74" s="141"/>
      <c r="MS74" s="141"/>
      <c r="MT74" s="141"/>
      <c r="MU74" s="141"/>
      <c r="MV74" s="141"/>
      <c r="MW74" s="141"/>
      <c r="MX74" s="141"/>
      <c r="MY74" s="141"/>
      <c r="MZ74" s="141"/>
      <c r="NA74" s="141"/>
      <c r="NB74" s="141"/>
      <c r="NC74" s="141"/>
      <c r="ND74" s="141"/>
      <c r="NE74" s="141"/>
      <c r="NF74" s="141"/>
      <c r="NG74" s="141"/>
      <c r="NH74" s="141"/>
      <c r="NI74" s="141"/>
      <c r="NJ74" s="141"/>
      <c r="NK74" s="141"/>
      <c r="NL74" s="141"/>
      <c r="NM74" s="141"/>
      <c r="NN74" s="141"/>
      <c r="NO74" s="141"/>
      <c r="NP74" s="141"/>
      <c r="NQ74" s="141"/>
      <c r="NR74" s="141"/>
      <c r="NS74" s="141"/>
      <c r="NT74" s="141"/>
      <c r="NU74" s="141"/>
      <c r="NV74" s="141"/>
      <c r="NW74" s="141"/>
      <c r="NX74" s="141"/>
      <c r="NY74" s="141"/>
      <c r="NZ74" s="141"/>
      <c r="OA74" s="141"/>
      <c r="OB74" s="141"/>
      <c r="OC74" s="141"/>
      <c r="OD74" s="141"/>
      <c r="OE74" s="141"/>
      <c r="OF74" s="141"/>
      <c r="OG74" s="141"/>
      <c r="OH74" s="141"/>
      <c r="OI74" s="141"/>
      <c r="OJ74" s="141"/>
      <c r="OK74" s="141"/>
      <c r="OL74" s="141"/>
      <c r="OM74" s="141"/>
      <c r="ON74" s="141"/>
      <c r="OO74" s="141"/>
      <c r="OP74" s="141"/>
      <c r="OQ74" s="141"/>
      <c r="OR74" s="141"/>
      <c r="OS74" s="141"/>
      <c r="OT74" s="141"/>
      <c r="OU74" s="141"/>
      <c r="OV74" s="141"/>
      <c r="OW74" s="141"/>
      <c r="OX74" s="141"/>
      <c r="OY74" s="141"/>
      <c r="OZ74" s="141"/>
      <c r="PA74" s="141"/>
      <c r="PB74" s="141"/>
      <c r="PC74" s="141"/>
      <c r="PD74" s="141"/>
      <c r="PE74" s="141"/>
      <c r="PF74" s="141"/>
      <c r="PG74" s="141"/>
      <c r="PH74" s="141"/>
      <c r="PI74" s="141"/>
      <c r="PJ74" s="141"/>
      <c r="PK74" s="141"/>
      <c r="PL74" s="141"/>
      <c r="PM74" s="141"/>
      <c r="PN74" s="141"/>
      <c r="PO74" s="141"/>
      <c r="PP74" s="141"/>
      <c r="PQ74" s="141"/>
      <c r="PR74" s="141"/>
      <c r="PS74" s="141"/>
      <c r="PT74" s="141"/>
      <c r="PU74" s="141"/>
      <c r="PV74" s="141"/>
      <c r="PW74" s="141"/>
      <c r="PX74" s="141"/>
      <c r="PY74" s="141"/>
      <c r="PZ74" s="141"/>
      <c r="QA74" s="141"/>
      <c r="QB74" s="141"/>
      <c r="QC74" s="141"/>
      <c r="QD74" s="141"/>
      <c r="QE74" s="141"/>
      <c r="QF74" s="141"/>
      <c r="QG74" s="141"/>
      <c r="QH74" s="141"/>
      <c r="QI74" s="141"/>
      <c r="QJ74" s="141"/>
      <c r="QK74" s="141"/>
      <c r="QL74" s="141"/>
      <c r="QM74" s="141"/>
      <c r="QN74" s="141"/>
      <c r="QO74" s="141"/>
      <c r="QP74" s="141"/>
      <c r="QQ74" s="141"/>
      <c r="QR74" s="141"/>
      <c r="QS74" s="141"/>
      <c r="QT74" s="141"/>
      <c r="QU74" s="141"/>
      <c r="QV74" s="141"/>
      <c r="QW74" s="141"/>
      <c r="QX74" s="141"/>
      <c r="QY74" s="141"/>
      <c r="QZ74" s="141"/>
      <c r="RA74" s="141"/>
      <c r="RB74" s="141"/>
      <c r="RC74" s="141"/>
      <c r="RD74" s="141"/>
      <c r="RE74" s="141"/>
      <c r="RF74" s="141"/>
      <c r="RG74" s="141"/>
      <c r="RH74" s="141"/>
      <c r="RI74" s="141"/>
      <c r="RJ74" s="141"/>
      <c r="RK74" s="141"/>
      <c r="RL74" s="141"/>
      <c r="RM74" s="141"/>
      <c r="RN74" s="141"/>
      <c r="RO74" s="141"/>
      <c r="RP74" s="141"/>
      <c r="RQ74" s="141"/>
      <c r="RR74" s="141"/>
      <c r="RS74" s="141"/>
      <c r="RT74" s="141"/>
      <c r="RU74" s="141"/>
      <c r="RV74" s="141"/>
      <c r="RW74" s="141"/>
      <c r="RX74" s="141"/>
      <c r="RY74" s="141"/>
      <c r="RZ74" s="141"/>
      <c r="SA74" s="141"/>
      <c r="SB74" s="141"/>
      <c r="SC74" s="141"/>
      <c r="SD74" s="141"/>
      <c r="SE74" s="141"/>
      <c r="SF74" s="141"/>
      <c r="SG74" s="141"/>
      <c r="SH74" s="141"/>
      <c r="SI74" s="141"/>
      <c r="SJ74" s="141"/>
      <c r="SK74" s="141"/>
      <c r="SL74" s="141"/>
      <c r="SM74" s="141"/>
      <c r="SN74" s="141"/>
      <c r="SO74" s="141"/>
      <c r="SP74" s="141"/>
      <c r="SQ74" s="141"/>
      <c r="SR74" s="141"/>
      <c r="SS74" s="141"/>
      <c r="ST74" s="141"/>
      <c r="SU74" s="141"/>
      <c r="SV74" s="141"/>
      <c r="SW74" s="141"/>
      <c r="SX74" s="141"/>
      <c r="SY74" s="141"/>
      <c r="SZ74" s="141"/>
      <c r="TA74" s="141"/>
      <c r="TB74" s="141"/>
      <c r="TC74" s="141"/>
      <c r="TD74" s="141"/>
      <c r="TE74" s="141"/>
      <c r="TF74" s="141"/>
      <c r="TG74" s="141"/>
      <c r="TH74" s="141"/>
      <c r="TI74" s="141"/>
      <c r="TJ74" s="141"/>
      <c r="TK74" s="141"/>
      <c r="TL74" s="141"/>
      <c r="TM74" s="141"/>
      <c r="TN74" s="141"/>
      <c r="TO74" s="141"/>
      <c r="TP74" s="141"/>
      <c r="TQ74" s="141"/>
      <c r="TR74" s="141"/>
      <c r="TS74" s="141"/>
      <c r="TT74" s="141"/>
      <c r="TU74" s="141"/>
      <c r="TV74" s="141"/>
      <c r="TW74" s="141"/>
      <c r="TX74" s="141"/>
      <c r="TY74" s="141"/>
      <c r="TZ74" s="141"/>
      <c r="UA74" s="141"/>
      <c r="UB74" s="141"/>
      <c r="UC74" s="141"/>
      <c r="UD74" s="141"/>
      <c r="UE74" s="141"/>
      <c r="UF74" s="141"/>
      <c r="UG74" s="141"/>
      <c r="UH74" s="141"/>
      <c r="UI74" s="141"/>
      <c r="UJ74" s="141"/>
      <c r="UK74" s="141"/>
      <c r="UL74" s="141"/>
      <c r="UM74" s="141"/>
      <c r="UN74" s="141"/>
      <c r="UO74" s="141"/>
      <c r="UP74" s="141"/>
      <c r="UQ74" s="141"/>
      <c r="UR74" s="141"/>
      <c r="US74" s="141"/>
      <c r="UT74" s="141"/>
      <c r="UU74" s="141"/>
      <c r="UV74" s="141"/>
      <c r="UW74" s="141"/>
      <c r="UX74" s="141"/>
      <c r="UY74" s="141"/>
      <c r="UZ74" s="141"/>
      <c r="VA74" s="141"/>
      <c r="VB74" s="141"/>
      <c r="VC74" s="141"/>
      <c r="VD74" s="141"/>
      <c r="VE74" s="141"/>
      <c r="VF74" s="141"/>
      <c r="VG74" s="141"/>
      <c r="VH74" s="141"/>
      <c r="VI74" s="141"/>
      <c r="VJ74" s="141"/>
      <c r="VK74" s="141"/>
      <c r="VL74" s="141"/>
      <c r="VM74" s="141"/>
      <c r="VN74" s="141"/>
      <c r="VO74" s="141"/>
      <c r="VP74" s="141"/>
      <c r="VQ74" s="141"/>
      <c r="VR74" s="141"/>
      <c r="VS74" s="141"/>
      <c r="VT74" s="141"/>
      <c r="VU74" s="141"/>
      <c r="VV74" s="141"/>
      <c r="VW74" s="141"/>
      <c r="VX74" s="141"/>
      <c r="VY74" s="141"/>
      <c r="VZ74" s="141"/>
      <c r="WA74" s="141"/>
      <c r="WB74" s="141"/>
      <c r="WC74" s="141"/>
      <c r="WD74" s="141"/>
      <c r="WE74" s="141"/>
      <c r="WF74" s="141"/>
      <c r="WG74" s="141"/>
      <c r="WH74" s="141"/>
      <c r="WI74" s="141"/>
      <c r="WJ74" s="141"/>
      <c r="WK74" s="141"/>
      <c r="WL74" s="141"/>
      <c r="WM74" s="141"/>
      <c r="WN74" s="141"/>
      <c r="WO74" s="141"/>
      <c r="WP74" s="141"/>
      <c r="WQ74" s="141"/>
      <c r="WR74" s="141"/>
      <c r="WS74" s="141"/>
      <c r="WT74" s="141"/>
      <c r="WU74" s="141"/>
      <c r="WV74" s="141"/>
      <c r="WW74" s="141"/>
      <c r="WX74" s="141"/>
      <c r="WY74" s="141"/>
      <c r="WZ74" s="141"/>
      <c r="XA74" s="141"/>
      <c r="XB74" s="141"/>
      <c r="XC74" s="141"/>
      <c r="XD74" s="141"/>
      <c r="XE74" s="141"/>
      <c r="XF74" s="141"/>
      <c r="XG74" s="141"/>
      <c r="XH74" s="141"/>
      <c r="XI74" s="141"/>
      <c r="XJ74" s="141"/>
      <c r="XK74" s="141"/>
      <c r="XL74" s="141"/>
      <c r="XM74" s="141"/>
      <c r="XN74" s="141"/>
      <c r="XO74" s="141"/>
      <c r="XP74" s="141"/>
      <c r="XQ74" s="141"/>
      <c r="XR74" s="141"/>
      <c r="XS74" s="141"/>
      <c r="XT74" s="141"/>
      <c r="XU74" s="141"/>
      <c r="XV74" s="141"/>
      <c r="XW74" s="141"/>
      <c r="XX74" s="141"/>
      <c r="XY74" s="141"/>
      <c r="XZ74" s="141"/>
      <c r="YA74" s="141"/>
      <c r="YB74" s="141"/>
      <c r="YC74" s="141"/>
      <c r="YD74" s="141"/>
      <c r="YE74" s="141"/>
      <c r="YF74" s="141"/>
      <c r="YG74" s="141"/>
      <c r="YH74" s="141"/>
      <c r="YI74" s="141"/>
      <c r="YJ74" s="141"/>
      <c r="YK74" s="141"/>
      <c r="YL74" s="141"/>
      <c r="YM74" s="141"/>
      <c r="YN74" s="141"/>
      <c r="YO74" s="141"/>
      <c r="YP74" s="141"/>
      <c r="YQ74" s="141"/>
      <c r="YR74" s="141"/>
      <c r="YS74" s="141"/>
      <c r="YT74" s="141"/>
      <c r="YU74" s="141"/>
      <c r="YV74" s="141"/>
      <c r="YW74" s="141"/>
      <c r="YX74" s="141"/>
      <c r="YY74" s="141"/>
      <c r="YZ74" s="141"/>
      <c r="ZA74" s="141"/>
      <c r="ZB74" s="141"/>
      <c r="ZC74" s="141"/>
      <c r="ZD74" s="141"/>
      <c r="ZE74" s="141"/>
      <c r="ZF74" s="141"/>
      <c r="ZG74" s="141"/>
      <c r="ZH74" s="141"/>
      <c r="ZI74" s="141"/>
      <c r="ZJ74" s="141"/>
      <c r="ZK74" s="141"/>
      <c r="ZL74" s="141"/>
      <c r="ZM74" s="141"/>
      <c r="ZN74" s="141"/>
      <c r="ZO74" s="141"/>
      <c r="ZP74" s="141"/>
      <c r="ZQ74" s="141"/>
      <c r="ZR74" s="141"/>
      <c r="ZS74" s="141"/>
      <c r="ZT74" s="141"/>
      <c r="ZU74" s="141"/>
      <c r="ZV74" s="141"/>
      <c r="ZW74" s="141"/>
      <c r="ZX74" s="141"/>
      <c r="ZY74" s="141"/>
      <c r="ZZ74" s="141"/>
      <c r="AAA74" s="141"/>
      <c r="AAB74" s="141"/>
      <c r="AAC74" s="141"/>
      <c r="AAD74" s="141"/>
      <c r="AAE74" s="141"/>
      <c r="AAF74" s="141"/>
      <c r="AAG74" s="141"/>
      <c r="AAH74" s="141"/>
      <c r="AAI74" s="141"/>
      <c r="AAJ74" s="141"/>
      <c r="AAK74" s="141"/>
      <c r="AAL74" s="141"/>
      <c r="AAM74" s="141"/>
      <c r="AAN74" s="141"/>
      <c r="AAO74" s="141"/>
      <c r="AAP74" s="141"/>
      <c r="AAQ74" s="141"/>
      <c r="AAR74" s="141"/>
      <c r="AAS74" s="141"/>
      <c r="AAT74" s="141"/>
      <c r="AAU74" s="141"/>
      <c r="AAV74" s="141"/>
      <c r="AAW74" s="141"/>
      <c r="AAX74" s="141"/>
      <c r="AAY74" s="141"/>
      <c r="AAZ74" s="141"/>
      <c r="ABA74" s="141"/>
      <c r="ABB74" s="141"/>
      <c r="ABC74" s="141"/>
      <c r="ABD74" s="141"/>
      <c r="ABE74" s="141"/>
      <c r="ABF74" s="141"/>
      <c r="ABG74" s="141"/>
      <c r="ABH74" s="141"/>
      <c r="ABI74" s="141"/>
      <c r="ABJ74" s="141"/>
      <c r="ABK74" s="141"/>
      <c r="ABL74" s="141"/>
      <c r="ABM74" s="141"/>
      <c r="ABN74" s="141"/>
      <c r="ABO74" s="141"/>
      <c r="ABP74" s="141"/>
      <c r="ABQ74" s="141"/>
      <c r="ABR74" s="141"/>
      <c r="ABS74" s="141"/>
      <c r="ABT74" s="141"/>
      <c r="ABU74" s="141"/>
      <c r="ABV74" s="141"/>
      <c r="ABW74" s="141"/>
      <c r="ABX74" s="141"/>
      <c r="ABY74" s="141"/>
      <c r="ABZ74" s="141"/>
      <c r="ACA74" s="141"/>
      <c r="ACB74" s="141"/>
      <c r="ACC74" s="141"/>
      <c r="ACD74" s="141"/>
      <c r="ACE74" s="141"/>
      <c r="ACF74" s="141"/>
      <c r="ACG74" s="141"/>
      <c r="ACH74" s="141"/>
      <c r="ACI74" s="141"/>
      <c r="ACJ74" s="141"/>
      <c r="ACK74" s="141"/>
      <c r="ACL74" s="141"/>
      <c r="ACM74" s="141"/>
      <c r="ACN74" s="141"/>
      <c r="ACO74" s="141"/>
      <c r="ACP74" s="141"/>
      <c r="ACQ74" s="141"/>
      <c r="ACR74" s="141"/>
      <c r="ACS74" s="141"/>
      <c r="ACT74" s="141"/>
      <c r="ACU74" s="141"/>
      <c r="ACV74" s="141"/>
      <c r="ACW74" s="141"/>
      <c r="ACX74" s="141"/>
      <c r="ACY74" s="141"/>
      <c r="ACZ74" s="141"/>
      <c r="ADA74" s="141"/>
      <c r="ADB74" s="141"/>
      <c r="ADC74" s="141"/>
      <c r="ADD74" s="141"/>
      <c r="ADE74" s="141"/>
      <c r="ADF74" s="141"/>
      <c r="ADG74" s="141"/>
      <c r="ADH74" s="141"/>
      <c r="ADI74" s="141"/>
      <c r="ADJ74" s="141"/>
      <c r="ADK74" s="141"/>
      <c r="ADL74" s="141"/>
      <c r="ADM74" s="141"/>
      <c r="ADN74" s="141"/>
      <c r="ADO74" s="141"/>
      <c r="ADP74" s="141"/>
      <c r="ADQ74" s="141"/>
      <c r="ADR74" s="141"/>
      <c r="ADS74" s="141"/>
      <c r="ADT74" s="141"/>
      <c r="ADU74" s="141"/>
      <c r="ADV74" s="141"/>
      <c r="ADW74" s="141"/>
      <c r="ADX74" s="141"/>
      <c r="ADY74" s="141"/>
      <c r="ADZ74" s="141"/>
      <c r="AEA74" s="141"/>
      <c r="AEB74" s="141"/>
      <c r="AEC74" s="141"/>
      <c r="AED74" s="141"/>
      <c r="AEE74" s="141"/>
      <c r="AEF74" s="141"/>
      <c r="AEG74" s="141"/>
      <c r="AEH74" s="141"/>
      <c r="AEI74" s="141"/>
      <c r="AEJ74" s="141"/>
      <c r="AEK74" s="141"/>
      <c r="AEL74" s="141"/>
      <c r="AEM74" s="141"/>
      <c r="AEN74" s="141"/>
      <c r="AEO74" s="141"/>
      <c r="AEP74" s="141"/>
      <c r="AEQ74" s="141"/>
      <c r="AER74" s="141"/>
      <c r="AES74" s="141"/>
      <c r="AET74" s="141"/>
      <c r="AEU74" s="141"/>
      <c r="AEV74" s="141"/>
      <c r="AEW74" s="141"/>
      <c r="AEX74" s="141"/>
      <c r="AEY74" s="141"/>
      <c r="AEZ74" s="141"/>
      <c r="AFA74" s="141"/>
      <c r="AFB74" s="141"/>
      <c r="AFC74" s="141"/>
      <c r="AFD74" s="141"/>
      <c r="AFE74" s="141"/>
      <c r="AFF74" s="141"/>
      <c r="AFG74" s="141"/>
      <c r="AFH74" s="141"/>
      <c r="AFI74" s="141"/>
      <c r="AFJ74" s="141"/>
      <c r="AFK74" s="141"/>
      <c r="AFL74" s="141"/>
      <c r="AFM74" s="141"/>
      <c r="AFN74" s="141"/>
      <c r="AFO74" s="141"/>
      <c r="AFP74" s="141"/>
      <c r="AFQ74" s="141"/>
      <c r="AFR74" s="141"/>
      <c r="AFS74" s="141"/>
      <c r="AFT74" s="141"/>
      <c r="AFU74" s="141"/>
      <c r="AFV74" s="141"/>
      <c r="AFW74" s="141"/>
      <c r="AFX74" s="141"/>
      <c r="AFY74" s="141"/>
      <c r="AFZ74" s="141"/>
      <c r="AGA74" s="141"/>
      <c r="AGB74" s="141"/>
      <c r="AGC74" s="141"/>
      <c r="AGD74" s="141"/>
      <c r="AGE74" s="141"/>
      <c r="AGF74" s="141"/>
      <c r="AGG74" s="141"/>
      <c r="AGH74" s="141"/>
      <c r="AGI74" s="141"/>
      <c r="AGJ74" s="141"/>
      <c r="AGK74" s="141"/>
      <c r="AGL74" s="141"/>
      <c r="AGM74" s="141"/>
      <c r="AGN74" s="141"/>
      <c r="AGO74" s="141"/>
      <c r="AGP74" s="141"/>
      <c r="AGQ74" s="141"/>
      <c r="AGR74" s="141"/>
      <c r="AGS74" s="141"/>
      <c r="AGT74" s="141"/>
      <c r="AGU74" s="141"/>
      <c r="AGV74" s="141"/>
      <c r="AGW74" s="141"/>
      <c r="AGX74" s="141"/>
      <c r="AGY74" s="141"/>
      <c r="AGZ74" s="141"/>
      <c r="AHA74" s="141"/>
      <c r="AHB74" s="141"/>
      <c r="AHC74" s="141"/>
      <c r="AHD74" s="141"/>
      <c r="AHE74" s="141"/>
      <c r="AHF74" s="141"/>
      <c r="AHG74" s="141"/>
      <c r="AHH74" s="141"/>
      <c r="AHI74" s="141"/>
      <c r="AHJ74" s="141"/>
      <c r="AHK74" s="141"/>
      <c r="AHL74" s="141"/>
      <c r="AHM74" s="141"/>
      <c r="AHN74" s="141"/>
      <c r="AHO74" s="141"/>
      <c r="AHP74" s="141"/>
      <c r="AHQ74" s="141"/>
      <c r="AHR74" s="141"/>
      <c r="AHS74" s="141"/>
      <c r="AHT74" s="141"/>
      <c r="AHU74" s="141"/>
      <c r="AHV74" s="141"/>
      <c r="AHW74" s="141"/>
      <c r="AHX74" s="141"/>
      <c r="AHY74" s="141"/>
      <c r="AHZ74" s="141"/>
      <c r="AIA74" s="141"/>
      <c r="AIB74" s="141"/>
      <c r="AIC74" s="141"/>
      <c r="AID74" s="141"/>
      <c r="AIE74" s="141"/>
      <c r="AIF74" s="141"/>
      <c r="AIG74" s="141"/>
      <c r="AIH74" s="141"/>
      <c r="AII74" s="141"/>
      <c r="AIJ74" s="141"/>
      <c r="AIK74" s="141"/>
      <c r="AIL74" s="141"/>
      <c r="AIM74" s="141"/>
      <c r="AIN74" s="141"/>
      <c r="AIO74" s="141"/>
      <c r="AIP74" s="141"/>
      <c r="AIQ74" s="141"/>
      <c r="AIR74" s="141"/>
      <c r="AIS74" s="141"/>
      <c r="AIT74" s="141"/>
      <c r="AIU74" s="141"/>
      <c r="AIV74" s="141"/>
      <c r="AIW74" s="141"/>
      <c r="AIX74" s="141"/>
      <c r="AIY74" s="141"/>
      <c r="AIZ74" s="141"/>
      <c r="AJA74" s="141"/>
      <c r="AJB74" s="141"/>
      <c r="AJC74" s="141"/>
      <c r="AJD74" s="141"/>
      <c r="AJE74" s="141"/>
      <c r="AJF74" s="141"/>
      <c r="AJG74" s="141"/>
      <c r="AJH74" s="141"/>
      <c r="AJI74" s="141"/>
    </row>
    <row r="75" spans="1:945" s="148" customFormat="1" ht="14.25" x14ac:dyDescent="0.25">
      <c r="A75" s="149" t="s">
        <v>72</v>
      </c>
      <c r="B75" s="149">
        <v>88316</v>
      </c>
      <c r="C75" s="149"/>
      <c r="D75" s="154" t="s">
        <v>179</v>
      </c>
      <c r="E75" s="149" t="s">
        <v>75</v>
      </c>
      <c r="F75" s="156">
        <v>0.2</v>
      </c>
      <c r="G75" s="156">
        <v>26.8</v>
      </c>
      <c r="H75" s="156"/>
      <c r="I75" s="156"/>
      <c r="J75" s="156">
        <f>ROUND(F75*G75,2)</f>
        <v>5.36</v>
      </c>
      <c r="K75" s="156"/>
      <c r="L75" s="157"/>
      <c r="M75" s="157"/>
      <c r="N75" s="157"/>
      <c r="O75" s="157"/>
      <c r="P75" s="157"/>
      <c r="R75" s="71">
        <f>(I75+J75)*H74*(1+$O$5)</f>
        <v>6709.4940808669962</v>
      </c>
      <c r="S75" s="71"/>
      <c r="T75" s="71"/>
    </row>
    <row r="76" spans="1:945" s="148" customFormat="1" ht="14.25" x14ac:dyDescent="0.25">
      <c r="A76" s="149" t="s">
        <v>72</v>
      </c>
      <c r="B76" s="149">
        <v>88310</v>
      </c>
      <c r="C76" s="149"/>
      <c r="D76" s="154" t="s">
        <v>180</v>
      </c>
      <c r="E76" s="149" t="s">
        <v>75</v>
      </c>
      <c r="F76" s="156">
        <v>0.3</v>
      </c>
      <c r="G76" s="156">
        <v>36.18</v>
      </c>
      <c r="H76" s="156"/>
      <c r="I76" s="156"/>
      <c r="J76" s="156">
        <f>ROUND(F76*G76,2)</f>
        <v>10.85</v>
      </c>
      <c r="K76" s="156"/>
      <c r="L76" s="157"/>
      <c r="M76" s="157"/>
      <c r="N76" s="157"/>
      <c r="O76" s="157"/>
      <c r="P76" s="157"/>
      <c r="R76" s="71">
        <f>(I76+J76)*H74*(1+$O$5)</f>
        <v>13581.718428620692</v>
      </c>
      <c r="S76" s="71"/>
      <c r="T76" s="71"/>
    </row>
    <row r="77" spans="1:945" s="141" customFormat="1" ht="14.25" x14ac:dyDescent="0.25">
      <c r="A77" s="149" t="s">
        <v>72</v>
      </c>
      <c r="B77" s="149">
        <v>6085</v>
      </c>
      <c r="C77" s="149"/>
      <c r="D77" s="154" t="s">
        <v>181</v>
      </c>
      <c r="E77" s="149" t="s">
        <v>84</v>
      </c>
      <c r="F77" s="156">
        <v>0.21</v>
      </c>
      <c r="G77" s="156">
        <v>8.6199999999999992</v>
      </c>
      <c r="H77" s="156"/>
      <c r="I77" s="156">
        <f>ROUND(F77*G77,2)</f>
        <v>1.81</v>
      </c>
      <c r="J77" s="156"/>
      <c r="K77" s="156"/>
      <c r="L77" s="157"/>
      <c r="M77" s="157"/>
      <c r="N77" s="157"/>
      <c r="O77" s="157"/>
      <c r="P77" s="157"/>
      <c r="Q77" s="148"/>
      <c r="R77" s="71">
        <f>(I77+J77)*H74*(1+$O$5)</f>
        <v>2265.7060235763552</v>
      </c>
      <c r="S77" s="71"/>
      <c r="T77" s="71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  <c r="BU77" s="148"/>
      <c r="BV77" s="148"/>
      <c r="BW77" s="148"/>
      <c r="BX77" s="148"/>
      <c r="BY77" s="148"/>
      <c r="BZ77" s="148"/>
      <c r="CA77" s="148"/>
      <c r="CB77" s="148"/>
      <c r="CC77" s="148"/>
      <c r="CD77" s="148"/>
      <c r="CE77" s="148"/>
      <c r="CF77" s="148"/>
      <c r="CG77" s="148"/>
      <c r="CH77" s="148"/>
      <c r="CI77" s="148"/>
      <c r="CJ77" s="148"/>
      <c r="CK77" s="148"/>
      <c r="CL77" s="148"/>
      <c r="CM77" s="148"/>
      <c r="CN77" s="148"/>
      <c r="CO77" s="148"/>
      <c r="CP77" s="148"/>
      <c r="CQ77" s="148"/>
      <c r="CR77" s="148"/>
      <c r="CS77" s="148"/>
      <c r="CT77" s="148"/>
      <c r="CU77" s="148"/>
      <c r="CV77" s="148"/>
      <c r="CW77" s="148"/>
      <c r="CX77" s="148"/>
      <c r="CY77" s="148"/>
      <c r="CZ77" s="148"/>
      <c r="DA77" s="148"/>
      <c r="DB77" s="148"/>
      <c r="DC77" s="148"/>
      <c r="DD77" s="148"/>
      <c r="DE77" s="148"/>
      <c r="DF77" s="148"/>
      <c r="DG77" s="148"/>
      <c r="DH77" s="148"/>
      <c r="DI77" s="148"/>
      <c r="DJ77" s="148"/>
      <c r="DK77" s="148"/>
      <c r="DL77" s="148"/>
      <c r="DM77" s="148"/>
      <c r="DN77" s="148"/>
      <c r="DO77" s="148"/>
      <c r="DP77" s="148"/>
      <c r="DQ77" s="148"/>
      <c r="DR77" s="148"/>
      <c r="DS77" s="148"/>
      <c r="DT77" s="148"/>
      <c r="DU77" s="148"/>
      <c r="DV77" s="148"/>
      <c r="DW77" s="148"/>
      <c r="DX77" s="148"/>
      <c r="DY77" s="148"/>
      <c r="DZ77" s="148"/>
      <c r="EA77" s="148"/>
      <c r="EB77" s="148"/>
      <c r="EC77" s="148"/>
      <c r="ED77" s="148"/>
      <c r="EE77" s="148"/>
      <c r="EF77" s="148"/>
      <c r="EG77" s="148"/>
      <c r="EH77" s="148"/>
      <c r="EI77" s="148"/>
      <c r="EJ77" s="148"/>
      <c r="EK77" s="148"/>
      <c r="EL77" s="148"/>
      <c r="EM77" s="148"/>
      <c r="EN77" s="148"/>
      <c r="EO77" s="148"/>
      <c r="EP77" s="148"/>
      <c r="EQ77" s="148"/>
      <c r="ER77" s="148"/>
      <c r="ES77" s="148"/>
      <c r="ET77" s="148"/>
      <c r="EU77" s="148"/>
      <c r="EV77" s="148"/>
      <c r="EW77" s="148"/>
      <c r="EX77" s="148"/>
      <c r="EY77" s="148"/>
      <c r="EZ77" s="148"/>
      <c r="FA77" s="148"/>
      <c r="FB77" s="148"/>
      <c r="FC77" s="148"/>
      <c r="FD77" s="148"/>
      <c r="FE77" s="148"/>
      <c r="FF77" s="148"/>
      <c r="FG77" s="148"/>
      <c r="FH77" s="148"/>
      <c r="FI77" s="148"/>
      <c r="FJ77" s="148"/>
      <c r="FK77" s="148"/>
      <c r="FL77" s="148"/>
      <c r="FM77" s="148"/>
      <c r="FN77" s="148"/>
      <c r="FO77" s="148"/>
      <c r="FP77" s="148"/>
      <c r="FQ77" s="148"/>
      <c r="FR77" s="148"/>
      <c r="FS77" s="148"/>
      <c r="FT77" s="148"/>
      <c r="FU77" s="148"/>
      <c r="FV77" s="148"/>
      <c r="FW77" s="148"/>
      <c r="FX77" s="148"/>
      <c r="FY77" s="148"/>
      <c r="FZ77" s="148"/>
      <c r="GA77" s="148"/>
      <c r="GB77" s="148"/>
      <c r="GC77" s="148"/>
      <c r="GD77" s="148"/>
      <c r="GE77" s="148"/>
      <c r="GF77" s="148"/>
      <c r="GG77" s="148"/>
      <c r="GH77" s="148"/>
      <c r="GI77" s="148"/>
      <c r="GJ77" s="148"/>
      <c r="GK77" s="148"/>
      <c r="GL77" s="148"/>
      <c r="GM77" s="148"/>
      <c r="GN77" s="148"/>
      <c r="GO77" s="148"/>
      <c r="GP77" s="148"/>
      <c r="GQ77" s="148"/>
      <c r="GR77" s="148"/>
      <c r="GS77" s="148"/>
      <c r="GT77" s="148"/>
      <c r="GU77" s="148"/>
      <c r="GV77" s="148"/>
      <c r="GW77" s="148"/>
      <c r="GX77" s="148"/>
      <c r="GY77" s="148"/>
      <c r="GZ77" s="148"/>
      <c r="HA77" s="148"/>
      <c r="HB77" s="148"/>
      <c r="HC77" s="148"/>
      <c r="HD77" s="148"/>
      <c r="HE77" s="148"/>
      <c r="HF77" s="148"/>
      <c r="HG77" s="148"/>
      <c r="HH77" s="148"/>
      <c r="HI77" s="148"/>
      <c r="HJ77" s="148"/>
      <c r="HK77" s="148"/>
      <c r="HL77" s="148"/>
      <c r="HM77" s="148"/>
      <c r="HN77" s="148"/>
      <c r="HO77" s="148"/>
      <c r="HP77" s="148"/>
      <c r="HQ77" s="148"/>
      <c r="HR77" s="148"/>
      <c r="HS77" s="148"/>
      <c r="HT77" s="148"/>
      <c r="HU77" s="148"/>
      <c r="HV77" s="148"/>
      <c r="HW77" s="148"/>
      <c r="HX77" s="148"/>
      <c r="HY77" s="148"/>
      <c r="HZ77" s="148"/>
      <c r="IA77" s="148"/>
      <c r="IB77" s="148"/>
      <c r="IC77" s="148"/>
      <c r="ID77" s="148"/>
      <c r="IE77" s="148"/>
      <c r="IF77" s="148"/>
      <c r="IG77" s="148"/>
      <c r="IH77" s="148"/>
      <c r="II77" s="148"/>
      <c r="IJ77" s="148"/>
      <c r="IK77" s="148"/>
      <c r="IL77" s="148"/>
      <c r="IM77" s="148"/>
      <c r="IN77" s="148"/>
      <c r="IO77" s="148"/>
      <c r="IP77" s="148"/>
      <c r="IQ77" s="148"/>
      <c r="IR77" s="148"/>
      <c r="IS77" s="148"/>
      <c r="IT77" s="148"/>
      <c r="IU77" s="148"/>
      <c r="IV77" s="148"/>
      <c r="IW77" s="148"/>
      <c r="IX77" s="148"/>
      <c r="IY77" s="148"/>
      <c r="IZ77" s="148"/>
      <c r="JA77" s="148"/>
      <c r="JB77" s="148"/>
      <c r="JC77" s="148"/>
      <c r="JD77" s="148"/>
      <c r="JE77" s="148"/>
      <c r="JF77" s="148"/>
      <c r="JG77" s="148"/>
      <c r="JH77" s="148"/>
      <c r="JI77" s="148"/>
      <c r="JJ77" s="148"/>
      <c r="JK77" s="148"/>
      <c r="JL77" s="148"/>
      <c r="JM77" s="148"/>
      <c r="JN77" s="148"/>
      <c r="JO77" s="148"/>
      <c r="JP77" s="148"/>
      <c r="JQ77" s="148"/>
      <c r="JR77" s="148"/>
      <c r="JS77" s="148"/>
      <c r="JT77" s="148"/>
      <c r="JU77" s="148"/>
      <c r="JV77" s="148"/>
      <c r="JW77" s="148"/>
      <c r="JX77" s="148"/>
      <c r="JY77" s="148"/>
      <c r="JZ77" s="148"/>
      <c r="KA77" s="148"/>
      <c r="KB77" s="148"/>
      <c r="KC77" s="148"/>
      <c r="KD77" s="148"/>
      <c r="KE77" s="148"/>
      <c r="KF77" s="148"/>
      <c r="KG77" s="148"/>
      <c r="KH77" s="148"/>
      <c r="KI77" s="148"/>
      <c r="KJ77" s="148"/>
      <c r="KK77" s="148"/>
      <c r="KL77" s="148"/>
      <c r="KM77" s="148"/>
      <c r="KN77" s="148"/>
      <c r="KO77" s="148"/>
      <c r="KP77" s="148"/>
      <c r="KQ77" s="148"/>
      <c r="KR77" s="148"/>
      <c r="KS77" s="148"/>
      <c r="KT77" s="148"/>
      <c r="KU77" s="148"/>
      <c r="KV77" s="148"/>
      <c r="KW77" s="148"/>
      <c r="KX77" s="148"/>
      <c r="KY77" s="148"/>
      <c r="KZ77" s="148"/>
      <c r="LA77" s="148"/>
      <c r="LB77" s="148"/>
      <c r="LC77" s="148"/>
      <c r="LD77" s="148"/>
      <c r="LE77" s="148"/>
      <c r="LF77" s="148"/>
      <c r="LG77" s="148"/>
      <c r="LH77" s="148"/>
      <c r="LI77" s="148"/>
      <c r="LJ77" s="148"/>
      <c r="LK77" s="148"/>
      <c r="LL77" s="148"/>
      <c r="LM77" s="148"/>
      <c r="LN77" s="148"/>
      <c r="LO77" s="148"/>
      <c r="LP77" s="148"/>
      <c r="LQ77" s="148"/>
      <c r="LR77" s="148"/>
      <c r="LS77" s="148"/>
      <c r="LT77" s="148"/>
      <c r="LU77" s="148"/>
      <c r="LV77" s="148"/>
      <c r="LW77" s="148"/>
      <c r="LX77" s="148"/>
      <c r="LY77" s="148"/>
      <c r="LZ77" s="148"/>
      <c r="MA77" s="148"/>
      <c r="MB77" s="148"/>
      <c r="MC77" s="148"/>
      <c r="MD77" s="148"/>
      <c r="ME77" s="148"/>
      <c r="MF77" s="148"/>
      <c r="MG77" s="148"/>
      <c r="MH77" s="148"/>
      <c r="MI77" s="148"/>
      <c r="MJ77" s="148"/>
      <c r="MK77" s="148"/>
      <c r="ML77" s="148"/>
      <c r="MM77" s="148"/>
      <c r="MN77" s="148"/>
      <c r="MO77" s="148"/>
      <c r="MP77" s="148"/>
      <c r="MQ77" s="148"/>
      <c r="MR77" s="148"/>
      <c r="MS77" s="148"/>
      <c r="MT77" s="148"/>
      <c r="MU77" s="148"/>
      <c r="MV77" s="148"/>
      <c r="MW77" s="148"/>
      <c r="MX77" s="148"/>
      <c r="MY77" s="148"/>
      <c r="MZ77" s="148"/>
      <c r="NA77" s="148"/>
      <c r="NB77" s="148"/>
      <c r="NC77" s="148"/>
      <c r="ND77" s="148"/>
      <c r="NE77" s="148"/>
      <c r="NF77" s="148"/>
      <c r="NG77" s="148"/>
      <c r="NH77" s="148"/>
      <c r="NI77" s="148"/>
      <c r="NJ77" s="148"/>
      <c r="NK77" s="148"/>
      <c r="NL77" s="148"/>
      <c r="NM77" s="148"/>
      <c r="NN77" s="148"/>
      <c r="NO77" s="148"/>
      <c r="NP77" s="148"/>
      <c r="NQ77" s="148"/>
      <c r="NR77" s="148"/>
      <c r="NS77" s="148"/>
      <c r="NT77" s="148"/>
      <c r="NU77" s="148"/>
      <c r="NV77" s="148"/>
      <c r="NW77" s="148"/>
      <c r="NX77" s="148"/>
      <c r="NY77" s="148"/>
      <c r="NZ77" s="148"/>
      <c r="OA77" s="148"/>
      <c r="OB77" s="148"/>
      <c r="OC77" s="148"/>
      <c r="OD77" s="148"/>
      <c r="OE77" s="148"/>
      <c r="OF77" s="148"/>
      <c r="OG77" s="148"/>
      <c r="OH77" s="148"/>
      <c r="OI77" s="148"/>
      <c r="OJ77" s="148"/>
      <c r="OK77" s="148"/>
      <c r="OL77" s="148"/>
      <c r="OM77" s="148"/>
      <c r="ON77" s="148"/>
      <c r="OO77" s="148"/>
      <c r="OP77" s="148"/>
      <c r="OQ77" s="148"/>
      <c r="OR77" s="148"/>
      <c r="OS77" s="148"/>
      <c r="OT77" s="148"/>
      <c r="OU77" s="148"/>
      <c r="OV77" s="148"/>
      <c r="OW77" s="148"/>
      <c r="OX77" s="148"/>
      <c r="OY77" s="148"/>
      <c r="OZ77" s="148"/>
      <c r="PA77" s="148"/>
      <c r="PB77" s="148"/>
      <c r="PC77" s="148"/>
      <c r="PD77" s="148"/>
      <c r="PE77" s="148"/>
      <c r="PF77" s="148"/>
      <c r="PG77" s="148"/>
      <c r="PH77" s="148"/>
      <c r="PI77" s="148"/>
      <c r="PJ77" s="148"/>
      <c r="PK77" s="148"/>
      <c r="PL77" s="148"/>
      <c r="PM77" s="148"/>
      <c r="PN77" s="148"/>
      <c r="PO77" s="148"/>
      <c r="PP77" s="148"/>
      <c r="PQ77" s="148"/>
      <c r="PR77" s="148"/>
      <c r="PS77" s="148"/>
      <c r="PT77" s="148"/>
      <c r="PU77" s="148"/>
      <c r="PV77" s="148"/>
      <c r="PW77" s="148"/>
      <c r="PX77" s="148"/>
      <c r="PY77" s="148"/>
      <c r="PZ77" s="148"/>
      <c r="QA77" s="148"/>
      <c r="QB77" s="148"/>
      <c r="QC77" s="148"/>
      <c r="QD77" s="148"/>
      <c r="QE77" s="148"/>
      <c r="QF77" s="148"/>
      <c r="QG77" s="148"/>
      <c r="QH77" s="148"/>
      <c r="QI77" s="148"/>
      <c r="QJ77" s="148"/>
      <c r="QK77" s="148"/>
      <c r="QL77" s="148"/>
      <c r="QM77" s="148"/>
      <c r="QN77" s="148"/>
      <c r="QO77" s="148"/>
      <c r="QP77" s="148"/>
      <c r="QQ77" s="148"/>
      <c r="QR77" s="148"/>
      <c r="QS77" s="148"/>
      <c r="QT77" s="148"/>
      <c r="QU77" s="148"/>
      <c r="QV77" s="148"/>
      <c r="QW77" s="148"/>
      <c r="QX77" s="148"/>
      <c r="QY77" s="148"/>
      <c r="QZ77" s="148"/>
      <c r="RA77" s="148"/>
      <c r="RB77" s="148"/>
      <c r="RC77" s="148"/>
      <c r="RD77" s="148"/>
      <c r="RE77" s="148"/>
      <c r="RF77" s="148"/>
      <c r="RG77" s="148"/>
      <c r="RH77" s="148"/>
      <c r="RI77" s="148"/>
      <c r="RJ77" s="148"/>
      <c r="RK77" s="148"/>
      <c r="RL77" s="148"/>
      <c r="RM77" s="148"/>
      <c r="RN77" s="148"/>
      <c r="RO77" s="148"/>
      <c r="RP77" s="148"/>
      <c r="RQ77" s="148"/>
      <c r="RR77" s="148"/>
      <c r="RS77" s="148"/>
      <c r="RT77" s="148"/>
      <c r="RU77" s="148"/>
      <c r="RV77" s="148"/>
      <c r="RW77" s="148"/>
      <c r="RX77" s="148"/>
      <c r="RY77" s="148"/>
      <c r="RZ77" s="148"/>
      <c r="SA77" s="148"/>
      <c r="SB77" s="148"/>
      <c r="SC77" s="148"/>
      <c r="SD77" s="148"/>
      <c r="SE77" s="148"/>
      <c r="SF77" s="148"/>
      <c r="SG77" s="148"/>
      <c r="SH77" s="148"/>
      <c r="SI77" s="148"/>
      <c r="SJ77" s="148"/>
      <c r="SK77" s="148"/>
      <c r="SL77" s="148"/>
      <c r="SM77" s="148"/>
      <c r="SN77" s="148"/>
      <c r="SO77" s="148"/>
      <c r="SP77" s="148"/>
      <c r="SQ77" s="148"/>
      <c r="SR77" s="148"/>
      <c r="SS77" s="148"/>
      <c r="ST77" s="148"/>
      <c r="SU77" s="148"/>
      <c r="SV77" s="148"/>
      <c r="SW77" s="148"/>
      <c r="SX77" s="148"/>
      <c r="SY77" s="148"/>
      <c r="SZ77" s="148"/>
      <c r="TA77" s="148"/>
      <c r="TB77" s="148"/>
      <c r="TC77" s="148"/>
      <c r="TD77" s="148"/>
      <c r="TE77" s="148"/>
      <c r="TF77" s="148"/>
      <c r="TG77" s="148"/>
      <c r="TH77" s="148"/>
      <c r="TI77" s="148"/>
      <c r="TJ77" s="148"/>
      <c r="TK77" s="148"/>
      <c r="TL77" s="148"/>
      <c r="TM77" s="148"/>
      <c r="TN77" s="148"/>
      <c r="TO77" s="148"/>
      <c r="TP77" s="148"/>
      <c r="TQ77" s="148"/>
      <c r="TR77" s="148"/>
      <c r="TS77" s="148"/>
      <c r="TT77" s="148"/>
      <c r="TU77" s="148"/>
      <c r="TV77" s="148"/>
      <c r="TW77" s="148"/>
      <c r="TX77" s="148"/>
      <c r="TY77" s="148"/>
      <c r="TZ77" s="148"/>
      <c r="UA77" s="148"/>
      <c r="UB77" s="148"/>
      <c r="UC77" s="148"/>
      <c r="UD77" s="148"/>
      <c r="UE77" s="148"/>
      <c r="UF77" s="148"/>
      <c r="UG77" s="148"/>
      <c r="UH77" s="148"/>
      <c r="UI77" s="148"/>
      <c r="UJ77" s="148"/>
      <c r="UK77" s="148"/>
      <c r="UL77" s="148"/>
      <c r="UM77" s="148"/>
      <c r="UN77" s="148"/>
      <c r="UO77" s="148"/>
      <c r="UP77" s="148"/>
      <c r="UQ77" s="148"/>
      <c r="UR77" s="148"/>
      <c r="US77" s="148"/>
      <c r="UT77" s="148"/>
      <c r="UU77" s="148"/>
      <c r="UV77" s="148"/>
      <c r="UW77" s="148"/>
      <c r="UX77" s="148"/>
      <c r="UY77" s="148"/>
      <c r="UZ77" s="148"/>
      <c r="VA77" s="148"/>
      <c r="VB77" s="148"/>
      <c r="VC77" s="148"/>
      <c r="VD77" s="148"/>
      <c r="VE77" s="148"/>
      <c r="VF77" s="148"/>
      <c r="VG77" s="148"/>
      <c r="VH77" s="148"/>
      <c r="VI77" s="148"/>
      <c r="VJ77" s="148"/>
      <c r="VK77" s="148"/>
      <c r="VL77" s="148"/>
      <c r="VM77" s="148"/>
      <c r="VN77" s="148"/>
      <c r="VO77" s="148"/>
      <c r="VP77" s="148"/>
      <c r="VQ77" s="148"/>
      <c r="VR77" s="148"/>
      <c r="VS77" s="148"/>
      <c r="VT77" s="148"/>
      <c r="VU77" s="148"/>
      <c r="VV77" s="148"/>
      <c r="VW77" s="148"/>
      <c r="VX77" s="148"/>
      <c r="VY77" s="148"/>
      <c r="VZ77" s="148"/>
      <c r="WA77" s="148"/>
      <c r="WB77" s="148"/>
      <c r="WC77" s="148"/>
      <c r="WD77" s="148"/>
      <c r="WE77" s="148"/>
      <c r="WF77" s="148"/>
      <c r="WG77" s="148"/>
      <c r="WH77" s="148"/>
      <c r="WI77" s="148"/>
      <c r="WJ77" s="148"/>
      <c r="WK77" s="148"/>
      <c r="WL77" s="148"/>
      <c r="WM77" s="148"/>
      <c r="WN77" s="148"/>
      <c r="WO77" s="148"/>
      <c r="WP77" s="148"/>
      <c r="WQ77" s="148"/>
      <c r="WR77" s="148"/>
      <c r="WS77" s="148"/>
      <c r="WT77" s="148"/>
      <c r="WU77" s="148"/>
      <c r="WV77" s="148"/>
      <c r="WW77" s="148"/>
      <c r="WX77" s="148"/>
      <c r="WY77" s="148"/>
      <c r="WZ77" s="148"/>
      <c r="XA77" s="148"/>
      <c r="XB77" s="148"/>
      <c r="XC77" s="148"/>
      <c r="XD77" s="148"/>
      <c r="XE77" s="148"/>
      <c r="XF77" s="148"/>
      <c r="XG77" s="148"/>
      <c r="XH77" s="148"/>
      <c r="XI77" s="148"/>
      <c r="XJ77" s="148"/>
      <c r="XK77" s="148"/>
      <c r="XL77" s="148"/>
      <c r="XM77" s="148"/>
      <c r="XN77" s="148"/>
      <c r="XO77" s="148"/>
      <c r="XP77" s="148"/>
      <c r="XQ77" s="148"/>
      <c r="XR77" s="148"/>
      <c r="XS77" s="148"/>
      <c r="XT77" s="148"/>
      <c r="XU77" s="148"/>
      <c r="XV77" s="148"/>
      <c r="XW77" s="148"/>
      <c r="XX77" s="148"/>
      <c r="XY77" s="148"/>
      <c r="XZ77" s="148"/>
      <c r="YA77" s="148"/>
      <c r="YB77" s="148"/>
      <c r="YC77" s="148"/>
      <c r="YD77" s="148"/>
      <c r="YE77" s="148"/>
      <c r="YF77" s="148"/>
      <c r="YG77" s="148"/>
      <c r="YH77" s="148"/>
      <c r="YI77" s="148"/>
      <c r="YJ77" s="148"/>
      <c r="YK77" s="148"/>
      <c r="YL77" s="148"/>
      <c r="YM77" s="148"/>
      <c r="YN77" s="148"/>
      <c r="YO77" s="148"/>
      <c r="YP77" s="148"/>
      <c r="YQ77" s="148"/>
      <c r="YR77" s="148"/>
      <c r="YS77" s="148"/>
      <c r="YT77" s="148"/>
      <c r="YU77" s="148"/>
      <c r="YV77" s="148"/>
      <c r="YW77" s="148"/>
      <c r="YX77" s="148"/>
      <c r="YY77" s="148"/>
      <c r="YZ77" s="148"/>
      <c r="ZA77" s="148"/>
      <c r="ZB77" s="148"/>
      <c r="ZC77" s="148"/>
      <c r="ZD77" s="148"/>
      <c r="ZE77" s="148"/>
      <c r="ZF77" s="148"/>
      <c r="ZG77" s="148"/>
      <c r="ZH77" s="148"/>
      <c r="ZI77" s="148"/>
      <c r="ZJ77" s="148"/>
      <c r="ZK77" s="148"/>
      <c r="ZL77" s="148"/>
      <c r="ZM77" s="148"/>
      <c r="ZN77" s="148"/>
      <c r="ZO77" s="148"/>
      <c r="ZP77" s="148"/>
      <c r="ZQ77" s="148"/>
      <c r="ZR77" s="148"/>
      <c r="ZS77" s="148"/>
      <c r="ZT77" s="148"/>
      <c r="ZU77" s="148"/>
      <c r="ZV77" s="148"/>
      <c r="ZW77" s="148"/>
      <c r="ZX77" s="148"/>
      <c r="ZY77" s="148"/>
      <c r="ZZ77" s="148"/>
      <c r="AAA77" s="148"/>
      <c r="AAB77" s="148"/>
      <c r="AAC77" s="148"/>
      <c r="AAD77" s="148"/>
      <c r="AAE77" s="148"/>
      <c r="AAF77" s="148"/>
      <c r="AAG77" s="148"/>
      <c r="AAH77" s="148"/>
      <c r="AAI77" s="148"/>
      <c r="AAJ77" s="148"/>
      <c r="AAK77" s="148"/>
      <c r="AAL77" s="148"/>
      <c r="AAM77" s="148"/>
      <c r="AAN77" s="148"/>
      <c r="AAO77" s="148"/>
      <c r="AAP77" s="148"/>
      <c r="AAQ77" s="148"/>
      <c r="AAR77" s="148"/>
      <c r="AAS77" s="148"/>
      <c r="AAT77" s="148"/>
      <c r="AAU77" s="148"/>
      <c r="AAV77" s="148"/>
      <c r="AAW77" s="148"/>
      <c r="AAX77" s="148"/>
      <c r="AAY77" s="148"/>
      <c r="AAZ77" s="148"/>
      <c r="ABA77" s="148"/>
      <c r="ABB77" s="148"/>
      <c r="ABC77" s="148"/>
      <c r="ABD77" s="148"/>
      <c r="ABE77" s="148"/>
      <c r="ABF77" s="148"/>
      <c r="ABG77" s="148"/>
      <c r="ABH77" s="148"/>
      <c r="ABI77" s="148"/>
      <c r="ABJ77" s="148"/>
      <c r="ABK77" s="148"/>
      <c r="ABL77" s="148"/>
      <c r="ABM77" s="148"/>
      <c r="ABN77" s="148"/>
      <c r="ABO77" s="148"/>
      <c r="ABP77" s="148"/>
      <c r="ABQ77" s="148"/>
      <c r="ABR77" s="148"/>
      <c r="ABS77" s="148"/>
      <c r="ABT77" s="148"/>
      <c r="ABU77" s="148"/>
      <c r="ABV77" s="148"/>
      <c r="ABW77" s="148"/>
      <c r="ABX77" s="148"/>
      <c r="ABY77" s="148"/>
      <c r="ABZ77" s="148"/>
      <c r="ACA77" s="148"/>
      <c r="ACB77" s="148"/>
      <c r="ACC77" s="148"/>
      <c r="ACD77" s="148"/>
      <c r="ACE77" s="148"/>
      <c r="ACF77" s="148"/>
      <c r="ACG77" s="148"/>
      <c r="ACH77" s="148"/>
      <c r="ACI77" s="148"/>
      <c r="ACJ77" s="148"/>
      <c r="ACK77" s="148"/>
      <c r="ACL77" s="148"/>
      <c r="ACM77" s="148"/>
      <c r="ACN77" s="148"/>
      <c r="ACO77" s="148"/>
      <c r="ACP77" s="148"/>
      <c r="ACQ77" s="148"/>
      <c r="ACR77" s="148"/>
      <c r="ACS77" s="148"/>
      <c r="ACT77" s="148"/>
      <c r="ACU77" s="148"/>
      <c r="ACV77" s="148"/>
      <c r="ACW77" s="148"/>
      <c r="ACX77" s="148"/>
      <c r="ACY77" s="148"/>
      <c r="ACZ77" s="148"/>
      <c r="ADA77" s="148"/>
      <c r="ADB77" s="148"/>
      <c r="ADC77" s="148"/>
      <c r="ADD77" s="148"/>
      <c r="ADE77" s="148"/>
      <c r="ADF77" s="148"/>
      <c r="ADG77" s="148"/>
      <c r="ADH77" s="148"/>
      <c r="ADI77" s="148"/>
      <c r="ADJ77" s="148"/>
      <c r="ADK77" s="148"/>
      <c r="ADL77" s="148"/>
      <c r="ADM77" s="148"/>
      <c r="ADN77" s="148"/>
      <c r="ADO77" s="148"/>
      <c r="ADP77" s="148"/>
      <c r="ADQ77" s="148"/>
      <c r="ADR77" s="148"/>
      <c r="ADS77" s="148"/>
      <c r="ADT77" s="148"/>
      <c r="ADU77" s="148"/>
      <c r="ADV77" s="148"/>
      <c r="ADW77" s="148"/>
      <c r="ADX77" s="148"/>
      <c r="ADY77" s="148"/>
      <c r="ADZ77" s="148"/>
      <c r="AEA77" s="148"/>
      <c r="AEB77" s="148"/>
      <c r="AEC77" s="148"/>
      <c r="AED77" s="148"/>
      <c r="AEE77" s="148"/>
      <c r="AEF77" s="148"/>
      <c r="AEG77" s="148"/>
      <c r="AEH77" s="148"/>
      <c r="AEI77" s="148"/>
      <c r="AEJ77" s="148"/>
      <c r="AEK77" s="148"/>
      <c r="AEL77" s="148"/>
      <c r="AEM77" s="148"/>
      <c r="AEN77" s="148"/>
      <c r="AEO77" s="148"/>
      <c r="AEP77" s="148"/>
      <c r="AEQ77" s="148"/>
      <c r="AER77" s="148"/>
      <c r="AES77" s="148"/>
      <c r="AET77" s="148"/>
      <c r="AEU77" s="148"/>
      <c r="AEV77" s="148"/>
      <c r="AEW77" s="148"/>
      <c r="AEX77" s="148"/>
      <c r="AEY77" s="148"/>
      <c r="AEZ77" s="148"/>
      <c r="AFA77" s="148"/>
      <c r="AFB77" s="148"/>
      <c r="AFC77" s="148"/>
      <c r="AFD77" s="148"/>
      <c r="AFE77" s="148"/>
      <c r="AFF77" s="148"/>
      <c r="AFG77" s="148"/>
      <c r="AFH77" s="148"/>
      <c r="AFI77" s="148"/>
      <c r="AFJ77" s="148"/>
      <c r="AFK77" s="148"/>
      <c r="AFL77" s="148"/>
      <c r="AFM77" s="148"/>
      <c r="AFN77" s="148"/>
      <c r="AFO77" s="148"/>
      <c r="AFP77" s="148"/>
      <c r="AFQ77" s="148"/>
      <c r="AFR77" s="148"/>
      <c r="AFS77" s="148"/>
      <c r="AFT77" s="148"/>
      <c r="AFU77" s="148"/>
      <c r="AFV77" s="148"/>
      <c r="AFW77" s="148"/>
      <c r="AFX77" s="148"/>
      <c r="AFY77" s="148"/>
      <c r="AFZ77" s="148"/>
      <c r="AGA77" s="148"/>
      <c r="AGB77" s="148"/>
      <c r="AGC77" s="148"/>
      <c r="AGD77" s="148"/>
      <c r="AGE77" s="148"/>
      <c r="AGF77" s="148"/>
      <c r="AGG77" s="148"/>
      <c r="AGH77" s="148"/>
      <c r="AGI77" s="148"/>
      <c r="AGJ77" s="148"/>
      <c r="AGK77" s="148"/>
      <c r="AGL77" s="148"/>
      <c r="AGM77" s="148"/>
      <c r="AGN77" s="148"/>
      <c r="AGO77" s="148"/>
      <c r="AGP77" s="148"/>
      <c r="AGQ77" s="148"/>
      <c r="AGR77" s="148"/>
      <c r="AGS77" s="148"/>
      <c r="AGT77" s="148"/>
      <c r="AGU77" s="148"/>
      <c r="AGV77" s="148"/>
      <c r="AGW77" s="148"/>
      <c r="AGX77" s="148"/>
      <c r="AGY77" s="148"/>
      <c r="AGZ77" s="148"/>
      <c r="AHA77" s="148"/>
      <c r="AHB77" s="148"/>
      <c r="AHC77" s="148"/>
      <c r="AHD77" s="148"/>
      <c r="AHE77" s="148"/>
      <c r="AHF77" s="148"/>
      <c r="AHG77" s="148"/>
      <c r="AHH77" s="148"/>
      <c r="AHI77" s="148"/>
      <c r="AHJ77" s="148"/>
      <c r="AHK77" s="148"/>
      <c r="AHL77" s="148"/>
      <c r="AHM77" s="148"/>
      <c r="AHN77" s="148"/>
      <c r="AHO77" s="148"/>
      <c r="AHP77" s="148"/>
      <c r="AHQ77" s="148"/>
      <c r="AHR77" s="148"/>
      <c r="AHS77" s="148"/>
      <c r="AHT77" s="148"/>
      <c r="AHU77" s="148"/>
      <c r="AHV77" s="148"/>
      <c r="AHW77" s="148"/>
      <c r="AHX77" s="148"/>
      <c r="AHY77" s="148"/>
      <c r="AHZ77" s="148"/>
      <c r="AIA77" s="148"/>
      <c r="AIB77" s="148"/>
      <c r="AIC77" s="148"/>
      <c r="AID77" s="148"/>
      <c r="AIE77" s="148"/>
      <c r="AIF77" s="148"/>
      <c r="AIG77" s="148"/>
      <c r="AIH77" s="148"/>
      <c r="AII77" s="148"/>
      <c r="AIJ77" s="148"/>
      <c r="AIK77" s="148"/>
      <c r="AIL77" s="148"/>
      <c r="AIM77" s="148"/>
      <c r="AIN77" s="148"/>
      <c r="AIO77" s="148"/>
      <c r="AIP77" s="148"/>
      <c r="AIQ77" s="148"/>
      <c r="AIR77" s="148"/>
      <c r="AIS77" s="148"/>
      <c r="AIT77" s="148"/>
      <c r="AIU77" s="148"/>
      <c r="AIV77" s="148"/>
      <c r="AIW77" s="148"/>
      <c r="AIX77" s="148"/>
      <c r="AIY77" s="148"/>
      <c r="AIZ77" s="148"/>
      <c r="AJA77" s="148"/>
      <c r="AJB77" s="148"/>
      <c r="AJC77" s="148"/>
      <c r="AJD77" s="148"/>
      <c r="AJE77" s="148"/>
      <c r="AJF77" s="148"/>
      <c r="AJG77" s="148"/>
      <c r="AJH77" s="148"/>
      <c r="AJI77" s="148"/>
    </row>
    <row r="78" spans="1:945" s="178" customFormat="1" ht="14.25" x14ac:dyDescent="0.25">
      <c r="A78" s="160" t="s">
        <v>72</v>
      </c>
      <c r="B78" s="149">
        <v>34546</v>
      </c>
      <c r="C78" s="149"/>
      <c r="D78" s="154" t="s">
        <v>80</v>
      </c>
      <c r="E78" s="149" t="s">
        <v>81</v>
      </c>
      <c r="F78" s="156">
        <v>0.66</v>
      </c>
      <c r="G78" s="156">
        <v>6.65</v>
      </c>
      <c r="H78" s="156"/>
      <c r="I78" s="156">
        <f>ROUND(F78*G78,2)</f>
        <v>4.3899999999999997</v>
      </c>
      <c r="J78" s="156"/>
      <c r="K78" s="156"/>
      <c r="L78" s="157"/>
      <c r="M78" s="157"/>
      <c r="N78" s="157"/>
      <c r="O78" s="157"/>
      <c r="P78" s="157"/>
      <c r="Q78" s="148"/>
      <c r="R78" s="71">
        <f>(I78+J78)*H74*(1+$O$5)</f>
        <v>5495.2759356354691</v>
      </c>
      <c r="S78" s="71"/>
      <c r="T78" s="71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1"/>
      <c r="AZ78" s="141"/>
      <c r="BA78" s="141"/>
      <c r="BB78" s="141"/>
      <c r="BC78" s="141"/>
      <c r="BD78" s="141"/>
      <c r="BE78" s="141"/>
      <c r="BF78" s="141"/>
      <c r="BG78" s="141"/>
      <c r="BH78" s="141"/>
      <c r="BI78" s="141"/>
      <c r="BJ78" s="141"/>
      <c r="BK78" s="141"/>
      <c r="BL78" s="141"/>
      <c r="BM78" s="141"/>
      <c r="BN78" s="141"/>
      <c r="BO78" s="141"/>
      <c r="BP78" s="141"/>
      <c r="BQ78" s="141"/>
      <c r="BR78" s="141"/>
      <c r="BS78" s="141"/>
      <c r="BT78" s="141"/>
      <c r="BU78" s="141"/>
      <c r="BV78" s="141"/>
      <c r="BW78" s="141"/>
      <c r="BX78" s="141"/>
      <c r="BY78" s="141"/>
      <c r="BZ78" s="141"/>
      <c r="CA78" s="141"/>
      <c r="CB78" s="141"/>
      <c r="CC78" s="141"/>
      <c r="CD78" s="141"/>
      <c r="CE78" s="141"/>
      <c r="CF78" s="141"/>
      <c r="CG78" s="141"/>
      <c r="CH78" s="141"/>
      <c r="CI78" s="141"/>
      <c r="CJ78" s="141"/>
      <c r="CK78" s="141"/>
      <c r="CL78" s="141"/>
      <c r="CM78" s="141"/>
      <c r="CN78" s="141"/>
      <c r="CO78" s="141"/>
      <c r="CP78" s="141"/>
      <c r="CQ78" s="141"/>
      <c r="CR78" s="141"/>
      <c r="CS78" s="141"/>
      <c r="CT78" s="141"/>
      <c r="CU78" s="141"/>
      <c r="CV78" s="141"/>
      <c r="CW78" s="141"/>
      <c r="CX78" s="141"/>
      <c r="CY78" s="141"/>
      <c r="CZ78" s="141"/>
      <c r="DA78" s="141"/>
      <c r="DB78" s="141"/>
      <c r="DC78" s="141"/>
      <c r="DD78" s="141"/>
      <c r="DE78" s="141"/>
      <c r="DF78" s="141"/>
      <c r="DG78" s="141"/>
      <c r="DH78" s="141"/>
      <c r="DI78" s="141"/>
      <c r="DJ78" s="141"/>
      <c r="DK78" s="141"/>
      <c r="DL78" s="141"/>
      <c r="DM78" s="141"/>
      <c r="DN78" s="141"/>
      <c r="DO78" s="141"/>
      <c r="DP78" s="141"/>
      <c r="DQ78" s="141"/>
      <c r="DR78" s="141"/>
      <c r="DS78" s="141"/>
      <c r="DT78" s="141"/>
      <c r="DU78" s="141"/>
      <c r="DV78" s="141"/>
      <c r="DW78" s="141"/>
      <c r="DX78" s="141"/>
      <c r="DY78" s="141"/>
      <c r="DZ78" s="141"/>
      <c r="EA78" s="141"/>
      <c r="EB78" s="141"/>
      <c r="EC78" s="141"/>
      <c r="ED78" s="141"/>
      <c r="EE78" s="141"/>
      <c r="EF78" s="141"/>
      <c r="EG78" s="141"/>
      <c r="EH78" s="141"/>
      <c r="EI78" s="141"/>
      <c r="EJ78" s="141"/>
      <c r="EK78" s="141"/>
      <c r="EL78" s="141"/>
      <c r="EM78" s="141"/>
      <c r="EN78" s="141"/>
      <c r="EO78" s="141"/>
      <c r="EP78" s="141"/>
      <c r="EQ78" s="141"/>
      <c r="ER78" s="141"/>
      <c r="ES78" s="141"/>
      <c r="ET78" s="141"/>
      <c r="EU78" s="141"/>
      <c r="EV78" s="141"/>
      <c r="EW78" s="141"/>
      <c r="EX78" s="141"/>
      <c r="EY78" s="141"/>
      <c r="EZ78" s="141"/>
      <c r="FA78" s="141"/>
      <c r="FB78" s="141"/>
      <c r="FC78" s="141"/>
      <c r="FD78" s="141"/>
      <c r="FE78" s="141"/>
      <c r="FF78" s="141"/>
      <c r="FG78" s="141"/>
      <c r="FH78" s="141"/>
      <c r="FI78" s="141"/>
      <c r="FJ78" s="141"/>
      <c r="FK78" s="141"/>
      <c r="FL78" s="141"/>
      <c r="FM78" s="141"/>
      <c r="FN78" s="141"/>
      <c r="FO78" s="141"/>
      <c r="FP78" s="141"/>
      <c r="FQ78" s="141"/>
      <c r="FR78" s="141"/>
      <c r="FS78" s="141"/>
      <c r="FT78" s="141"/>
      <c r="FU78" s="141"/>
      <c r="FV78" s="141"/>
      <c r="FW78" s="141"/>
      <c r="FX78" s="141"/>
      <c r="FY78" s="141"/>
      <c r="FZ78" s="141"/>
      <c r="GA78" s="141"/>
      <c r="GB78" s="141"/>
      <c r="GC78" s="141"/>
      <c r="GD78" s="141"/>
      <c r="GE78" s="141"/>
      <c r="GF78" s="141"/>
      <c r="GG78" s="141"/>
      <c r="GH78" s="141"/>
      <c r="GI78" s="141"/>
      <c r="GJ78" s="141"/>
      <c r="GK78" s="141"/>
      <c r="GL78" s="141"/>
      <c r="GM78" s="141"/>
      <c r="GN78" s="141"/>
      <c r="GO78" s="141"/>
      <c r="GP78" s="141"/>
      <c r="GQ78" s="141"/>
      <c r="GR78" s="141"/>
      <c r="GS78" s="141"/>
      <c r="GT78" s="141"/>
      <c r="GU78" s="141"/>
      <c r="GV78" s="141"/>
      <c r="GW78" s="141"/>
      <c r="GX78" s="141"/>
      <c r="GY78" s="141"/>
      <c r="GZ78" s="141"/>
      <c r="HA78" s="141"/>
      <c r="HB78" s="141"/>
      <c r="HC78" s="141"/>
      <c r="HD78" s="141"/>
      <c r="HE78" s="141"/>
      <c r="HF78" s="141"/>
      <c r="HG78" s="141"/>
      <c r="HH78" s="141"/>
      <c r="HI78" s="141"/>
      <c r="HJ78" s="141"/>
      <c r="HK78" s="141"/>
      <c r="HL78" s="141"/>
      <c r="HM78" s="141"/>
      <c r="HN78" s="141"/>
      <c r="HO78" s="141"/>
      <c r="HP78" s="141"/>
      <c r="HQ78" s="141"/>
      <c r="HR78" s="141"/>
      <c r="HS78" s="141"/>
      <c r="HT78" s="141"/>
      <c r="HU78" s="141"/>
      <c r="HV78" s="141"/>
      <c r="HW78" s="141"/>
      <c r="HX78" s="141"/>
      <c r="HY78" s="141"/>
      <c r="HZ78" s="141"/>
      <c r="IA78" s="141"/>
      <c r="IB78" s="141"/>
      <c r="IC78" s="141"/>
      <c r="ID78" s="141"/>
      <c r="IE78" s="141"/>
      <c r="IF78" s="141"/>
      <c r="IG78" s="141"/>
      <c r="IH78" s="141"/>
      <c r="II78" s="141"/>
      <c r="IJ78" s="141"/>
      <c r="IK78" s="141"/>
      <c r="IL78" s="141"/>
      <c r="IM78" s="141"/>
      <c r="IN78" s="141"/>
      <c r="IO78" s="141"/>
      <c r="IP78" s="141"/>
      <c r="IQ78" s="141"/>
      <c r="IR78" s="141"/>
      <c r="IS78" s="141"/>
      <c r="IT78" s="141"/>
      <c r="IU78" s="141"/>
      <c r="IV78" s="141"/>
      <c r="IW78" s="141"/>
      <c r="IX78" s="141"/>
      <c r="IY78" s="141"/>
      <c r="IZ78" s="141"/>
      <c r="JA78" s="141"/>
      <c r="JB78" s="141"/>
      <c r="JC78" s="141"/>
      <c r="JD78" s="141"/>
      <c r="JE78" s="141"/>
      <c r="JF78" s="141"/>
      <c r="JG78" s="141"/>
      <c r="JH78" s="141"/>
      <c r="JI78" s="141"/>
      <c r="JJ78" s="141"/>
      <c r="JK78" s="141"/>
      <c r="JL78" s="141"/>
      <c r="JM78" s="141"/>
      <c r="JN78" s="141"/>
      <c r="JO78" s="141"/>
      <c r="JP78" s="141"/>
      <c r="JQ78" s="141"/>
      <c r="JR78" s="141"/>
      <c r="JS78" s="141"/>
      <c r="JT78" s="141"/>
      <c r="JU78" s="141"/>
      <c r="JV78" s="141"/>
      <c r="JW78" s="141"/>
      <c r="JX78" s="141"/>
      <c r="JY78" s="141"/>
      <c r="JZ78" s="141"/>
      <c r="KA78" s="141"/>
      <c r="KB78" s="141"/>
      <c r="KC78" s="141"/>
      <c r="KD78" s="141"/>
      <c r="KE78" s="141"/>
      <c r="KF78" s="141"/>
      <c r="KG78" s="141"/>
      <c r="KH78" s="141"/>
      <c r="KI78" s="141"/>
      <c r="KJ78" s="141"/>
      <c r="KK78" s="141"/>
      <c r="KL78" s="141"/>
      <c r="KM78" s="141"/>
      <c r="KN78" s="141"/>
      <c r="KO78" s="141"/>
      <c r="KP78" s="141"/>
      <c r="KQ78" s="141"/>
      <c r="KR78" s="141"/>
      <c r="KS78" s="141"/>
      <c r="KT78" s="141"/>
      <c r="KU78" s="141"/>
      <c r="KV78" s="141"/>
      <c r="KW78" s="141"/>
      <c r="KX78" s="141"/>
      <c r="KY78" s="141"/>
      <c r="KZ78" s="141"/>
      <c r="LA78" s="141"/>
      <c r="LB78" s="141"/>
      <c r="LC78" s="141"/>
      <c r="LD78" s="141"/>
      <c r="LE78" s="141"/>
      <c r="LF78" s="141"/>
      <c r="LG78" s="141"/>
      <c r="LH78" s="141"/>
      <c r="LI78" s="141"/>
      <c r="LJ78" s="141"/>
      <c r="LK78" s="141"/>
      <c r="LL78" s="141"/>
      <c r="LM78" s="141"/>
      <c r="LN78" s="141"/>
      <c r="LO78" s="141"/>
      <c r="LP78" s="141"/>
      <c r="LQ78" s="141"/>
      <c r="LR78" s="141"/>
      <c r="LS78" s="141"/>
      <c r="LT78" s="141"/>
      <c r="LU78" s="141"/>
      <c r="LV78" s="141"/>
      <c r="LW78" s="141"/>
      <c r="LX78" s="141"/>
      <c r="LY78" s="141"/>
      <c r="LZ78" s="141"/>
      <c r="MA78" s="141"/>
      <c r="MB78" s="141"/>
      <c r="MC78" s="141"/>
      <c r="MD78" s="141"/>
      <c r="ME78" s="141"/>
      <c r="MF78" s="141"/>
      <c r="MG78" s="141"/>
      <c r="MH78" s="141"/>
      <c r="MI78" s="141"/>
      <c r="MJ78" s="141"/>
      <c r="MK78" s="141"/>
      <c r="ML78" s="141"/>
      <c r="MM78" s="141"/>
      <c r="MN78" s="141"/>
      <c r="MO78" s="141"/>
      <c r="MP78" s="141"/>
      <c r="MQ78" s="141"/>
      <c r="MR78" s="141"/>
      <c r="MS78" s="141"/>
      <c r="MT78" s="141"/>
      <c r="MU78" s="141"/>
      <c r="MV78" s="141"/>
      <c r="MW78" s="141"/>
      <c r="MX78" s="141"/>
      <c r="MY78" s="141"/>
      <c r="MZ78" s="141"/>
      <c r="NA78" s="141"/>
      <c r="NB78" s="141"/>
      <c r="NC78" s="141"/>
      <c r="ND78" s="141"/>
      <c r="NE78" s="141"/>
      <c r="NF78" s="141"/>
      <c r="NG78" s="141"/>
      <c r="NH78" s="141"/>
      <c r="NI78" s="141"/>
      <c r="NJ78" s="141"/>
      <c r="NK78" s="141"/>
      <c r="NL78" s="141"/>
      <c r="NM78" s="141"/>
      <c r="NN78" s="141"/>
      <c r="NO78" s="141"/>
      <c r="NP78" s="141"/>
      <c r="NQ78" s="141"/>
      <c r="NR78" s="141"/>
      <c r="NS78" s="141"/>
      <c r="NT78" s="141"/>
      <c r="NU78" s="141"/>
      <c r="NV78" s="141"/>
      <c r="NW78" s="141"/>
      <c r="NX78" s="141"/>
      <c r="NY78" s="141"/>
      <c r="NZ78" s="141"/>
      <c r="OA78" s="141"/>
      <c r="OB78" s="141"/>
      <c r="OC78" s="141"/>
      <c r="OD78" s="141"/>
      <c r="OE78" s="141"/>
      <c r="OF78" s="141"/>
      <c r="OG78" s="141"/>
      <c r="OH78" s="141"/>
      <c r="OI78" s="141"/>
      <c r="OJ78" s="141"/>
      <c r="OK78" s="141"/>
      <c r="OL78" s="141"/>
      <c r="OM78" s="141"/>
      <c r="ON78" s="141"/>
      <c r="OO78" s="141"/>
      <c r="OP78" s="141"/>
      <c r="OQ78" s="141"/>
      <c r="OR78" s="141"/>
      <c r="OS78" s="141"/>
      <c r="OT78" s="141"/>
      <c r="OU78" s="141"/>
      <c r="OV78" s="141"/>
      <c r="OW78" s="141"/>
      <c r="OX78" s="141"/>
      <c r="OY78" s="141"/>
      <c r="OZ78" s="141"/>
      <c r="PA78" s="141"/>
      <c r="PB78" s="141"/>
      <c r="PC78" s="141"/>
      <c r="PD78" s="141"/>
      <c r="PE78" s="141"/>
      <c r="PF78" s="141"/>
      <c r="PG78" s="141"/>
      <c r="PH78" s="141"/>
      <c r="PI78" s="141"/>
      <c r="PJ78" s="141"/>
      <c r="PK78" s="141"/>
      <c r="PL78" s="141"/>
      <c r="PM78" s="141"/>
      <c r="PN78" s="141"/>
      <c r="PO78" s="141"/>
      <c r="PP78" s="141"/>
      <c r="PQ78" s="141"/>
      <c r="PR78" s="141"/>
      <c r="PS78" s="141"/>
      <c r="PT78" s="141"/>
      <c r="PU78" s="141"/>
      <c r="PV78" s="141"/>
      <c r="PW78" s="141"/>
      <c r="PX78" s="141"/>
      <c r="PY78" s="141"/>
      <c r="PZ78" s="141"/>
      <c r="QA78" s="141"/>
      <c r="QB78" s="141"/>
      <c r="QC78" s="141"/>
      <c r="QD78" s="141"/>
      <c r="QE78" s="141"/>
      <c r="QF78" s="141"/>
      <c r="QG78" s="141"/>
      <c r="QH78" s="141"/>
      <c r="QI78" s="141"/>
      <c r="QJ78" s="141"/>
      <c r="QK78" s="141"/>
      <c r="QL78" s="141"/>
      <c r="QM78" s="141"/>
      <c r="QN78" s="141"/>
      <c r="QO78" s="141"/>
      <c r="QP78" s="141"/>
      <c r="QQ78" s="141"/>
      <c r="QR78" s="141"/>
      <c r="QS78" s="141"/>
      <c r="QT78" s="141"/>
      <c r="QU78" s="141"/>
      <c r="QV78" s="141"/>
      <c r="QW78" s="141"/>
      <c r="QX78" s="141"/>
      <c r="QY78" s="141"/>
      <c r="QZ78" s="141"/>
      <c r="RA78" s="141"/>
      <c r="RB78" s="141"/>
      <c r="RC78" s="141"/>
      <c r="RD78" s="141"/>
      <c r="RE78" s="141"/>
      <c r="RF78" s="141"/>
      <c r="RG78" s="141"/>
      <c r="RH78" s="141"/>
      <c r="RI78" s="141"/>
      <c r="RJ78" s="141"/>
      <c r="RK78" s="141"/>
      <c r="RL78" s="141"/>
      <c r="RM78" s="141"/>
      <c r="RN78" s="141"/>
      <c r="RO78" s="141"/>
      <c r="RP78" s="141"/>
      <c r="RQ78" s="141"/>
      <c r="RR78" s="141"/>
      <c r="RS78" s="141"/>
      <c r="RT78" s="141"/>
      <c r="RU78" s="141"/>
      <c r="RV78" s="141"/>
      <c r="RW78" s="141"/>
      <c r="RX78" s="141"/>
      <c r="RY78" s="141"/>
      <c r="RZ78" s="141"/>
      <c r="SA78" s="141"/>
      <c r="SB78" s="141"/>
      <c r="SC78" s="141"/>
      <c r="SD78" s="141"/>
      <c r="SE78" s="141"/>
      <c r="SF78" s="141"/>
      <c r="SG78" s="141"/>
      <c r="SH78" s="141"/>
      <c r="SI78" s="141"/>
      <c r="SJ78" s="141"/>
      <c r="SK78" s="141"/>
      <c r="SL78" s="141"/>
      <c r="SM78" s="141"/>
      <c r="SN78" s="141"/>
      <c r="SO78" s="141"/>
      <c r="SP78" s="141"/>
      <c r="SQ78" s="141"/>
      <c r="SR78" s="141"/>
      <c r="SS78" s="141"/>
      <c r="ST78" s="141"/>
      <c r="SU78" s="141"/>
      <c r="SV78" s="141"/>
      <c r="SW78" s="141"/>
      <c r="SX78" s="141"/>
      <c r="SY78" s="141"/>
      <c r="SZ78" s="141"/>
      <c r="TA78" s="141"/>
      <c r="TB78" s="141"/>
      <c r="TC78" s="141"/>
      <c r="TD78" s="141"/>
      <c r="TE78" s="141"/>
      <c r="TF78" s="141"/>
      <c r="TG78" s="141"/>
      <c r="TH78" s="141"/>
      <c r="TI78" s="141"/>
      <c r="TJ78" s="141"/>
      <c r="TK78" s="141"/>
      <c r="TL78" s="141"/>
      <c r="TM78" s="141"/>
      <c r="TN78" s="141"/>
      <c r="TO78" s="141"/>
      <c r="TP78" s="141"/>
      <c r="TQ78" s="141"/>
      <c r="TR78" s="141"/>
      <c r="TS78" s="141"/>
      <c r="TT78" s="141"/>
      <c r="TU78" s="141"/>
      <c r="TV78" s="141"/>
      <c r="TW78" s="141"/>
      <c r="TX78" s="141"/>
      <c r="TY78" s="141"/>
      <c r="TZ78" s="141"/>
      <c r="UA78" s="141"/>
      <c r="UB78" s="141"/>
      <c r="UC78" s="141"/>
      <c r="UD78" s="141"/>
      <c r="UE78" s="141"/>
      <c r="UF78" s="141"/>
      <c r="UG78" s="141"/>
      <c r="UH78" s="141"/>
      <c r="UI78" s="141"/>
      <c r="UJ78" s="141"/>
      <c r="UK78" s="141"/>
      <c r="UL78" s="141"/>
      <c r="UM78" s="141"/>
      <c r="UN78" s="141"/>
      <c r="UO78" s="141"/>
      <c r="UP78" s="141"/>
      <c r="UQ78" s="141"/>
      <c r="UR78" s="141"/>
      <c r="US78" s="141"/>
      <c r="UT78" s="141"/>
      <c r="UU78" s="141"/>
      <c r="UV78" s="141"/>
      <c r="UW78" s="141"/>
      <c r="UX78" s="141"/>
      <c r="UY78" s="141"/>
      <c r="UZ78" s="141"/>
      <c r="VA78" s="141"/>
      <c r="VB78" s="141"/>
      <c r="VC78" s="141"/>
      <c r="VD78" s="141"/>
      <c r="VE78" s="141"/>
      <c r="VF78" s="141"/>
      <c r="VG78" s="141"/>
      <c r="VH78" s="141"/>
      <c r="VI78" s="141"/>
      <c r="VJ78" s="141"/>
      <c r="VK78" s="141"/>
      <c r="VL78" s="141"/>
      <c r="VM78" s="141"/>
      <c r="VN78" s="141"/>
      <c r="VO78" s="141"/>
      <c r="VP78" s="141"/>
      <c r="VQ78" s="141"/>
      <c r="VR78" s="141"/>
      <c r="VS78" s="141"/>
      <c r="VT78" s="141"/>
      <c r="VU78" s="141"/>
      <c r="VV78" s="141"/>
      <c r="VW78" s="141"/>
      <c r="VX78" s="141"/>
      <c r="VY78" s="141"/>
      <c r="VZ78" s="141"/>
      <c r="WA78" s="141"/>
      <c r="WB78" s="141"/>
      <c r="WC78" s="141"/>
      <c r="WD78" s="141"/>
      <c r="WE78" s="141"/>
      <c r="WF78" s="141"/>
      <c r="WG78" s="141"/>
      <c r="WH78" s="141"/>
      <c r="WI78" s="141"/>
      <c r="WJ78" s="141"/>
      <c r="WK78" s="141"/>
      <c r="WL78" s="141"/>
      <c r="WM78" s="141"/>
      <c r="WN78" s="141"/>
      <c r="WO78" s="141"/>
      <c r="WP78" s="141"/>
      <c r="WQ78" s="141"/>
      <c r="WR78" s="141"/>
      <c r="WS78" s="141"/>
      <c r="WT78" s="141"/>
      <c r="WU78" s="141"/>
      <c r="WV78" s="141"/>
      <c r="WW78" s="141"/>
      <c r="WX78" s="141"/>
      <c r="WY78" s="141"/>
      <c r="WZ78" s="141"/>
      <c r="XA78" s="141"/>
      <c r="XB78" s="141"/>
      <c r="XC78" s="141"/>
      <c r="XD78" s="141"/>
      <c r="XE78" s="141"/>
      <c r="XF78" s="141"/>
      <c r="XG78" s="141"/>
      <c r="XH78" s="141"/>
      <c r="XI78" s="141"/>
      <c r="XJ78" s="141"/>
      <c r="XK78" s="141"/>
      <c r="XL78" s="141"/>
      <c r="XM78" s="141"/>
      <c r="XN78" s="141"/>
      <c r="XO78" s="141"/>
      <c r="XP78" s="141"/>
      <c r="XQ78" s="141"/>
      <c r="XR78" s="141"/>
      <c r="XS78" s="141"/>
      <c r="XT78" s="141"/>
      <c r="XU78" s="141"/>
      <c r="XV78" s="141"/>
      <c r="XW78" s="141"/>
      <c r="XX78" s="141"/>
      <c r="XY78" s="141"/>
      <c r="XZ78" s="141"/>
      <c r="YA78" s="141"/>
      <c r="YB78" s="141"/>
      <c r="YC78" s="141"/>
      <c r="YD78" s="141"/>
      <c r="YE78" s="141"/>
      <c r="YF78" s="141"/>
      <c r="YG78" s="141"/>
      <c r="YH78" s="141"/>
      <c r="YI78" s="141"/>
      <c r="YJ78" s="141"/>
      <c r="YK78" s="141"/>
      <c r="YL78" s="141"/>
      <c r="YM78" s="141"/>
      <c r="YN78" s="141"/>
      <c r="YO78" s="141"/>
      <c r="YP78" s="141"/>
      <c r="YQ78" s="141"/>
      <c r="YR78" s="141"/>
      <c r="YS78" s="141"/>
      <c r="YT78" s="141"/>
      <c r="YU78" s="141"/>
      <c r="YV78" s="141"/>
      <c r="YW78" s="141"/>
      <c r="YX78" s="141"/>
      <c r="YY78" s="141"/>
      <c r="YZ78" s="141"/>
      <c r="ZA78" s="141"/>
      <c r="ZB78" s="141"/>
      <c r="ZC78" s="141"/>
      <c r="ZD78" s="141"/>
      <c r="ZE78" s="141"/>
      <c r="ZF78" s="141"/>
      <c r="ZG78" s="141"/>
      <c r="ZH78" s="141"/>
      <c r="ZI78" s="141"/>
      <c r="ZJ78" s="141"/>
      <c r="ZK78" s="141"/>
      <c r="ZL78" s="141"/>
      <c r="ZM78" s="141"/>
      <c r="ZN78" s="141"/>
      <c r="ZO78" s="141"/>
      <c r="ZP78" s="141"/>
      <c r="ZQ78" s="141"/>
      <c r="ZR78" s="141"/>
      <c r="ZS78" s="141"/>
      <c r="ZT78" s="141"/>
      <c r="ZU78" s="141"/>
      <c r="ZV78" s="141"/>
      <c r="ZW78" s="141"/>
      <c r="ZX78" s="141"/>
      <c r="ZY78" s="141"/>
      <c r="ZZ78" s="141"/>
      <c r="AAA78" s="141"/>
      <c r="AAB78" s="141"/>
      <c r="AAC78" s="141"/>
      <c r="AAD78" s="141"/>
      <c r="AAE78" s="141"/>
      <c r="AAF78" s="141"/>
      <c r="AAG78" s="141"/>
      <c r="AAH78" s="141"/>
      <c r="AAI78" s="141"/>
      <c r="AAJ78" s="141"/>
      <c r="AAK78" s="141"/>
      <c r="AAL78" s="141"/>
      <c r="AAM78" s="141"/>
      <c r="AAN78" s="141"/>
      <c r="AAO78" s="141"/>
      <c r="AAP78" s="141"/>
      <c r="AAQ78" s="141"/>
      <c r="AAR78" s="141"/>
      <c r="AAS78" s="141"/>
      <c r="AAT78" s="141"/>
      <c r="AAU78" s="141"/>
      <c r="AAV78" s="141"/>
      <c r="AAW78" s="141"/>
      <c r="AAX78" s="141"/>
      <c r="AAY78" s="141"/>
      <c r="AAZ78" s="141"/>
      <c r="ABA78" s="141"/>
      <c r="ABB78" s="141"/>
      <c r="ABC78" s="141"/>
      <c r="ABD78" s="141"/>
      <c r="ABE78" s="141"/>
      <c r="ABF78" s="141"/>
      <c r="ABG78" s="141"/>
      <c r="ABH78" s="141"/>
      <c r="ABI78" s="141"/>
      <c r="ABJ78" s="141"/>
      <c r="ABK78" s="141"/>
      <c r="ABL78" s="141"/>
      <c r="ABM78" s="141"/>
      <c r="ABN78" s="141"/>
      <c r="ABO78" s="141"/>
      <c r="ABP78" s="141"/>
      <c r="ABQ78" s="141"/>
      <c r="ABR78" s="141"/>
      <c r="ABS78" s="141"/>
      <c r="ABT78" s="141"/>
      <c r="ABU78" s="141"/>
      <c r="ABV78" s="141"/>
      <c r="ABW78" s="141"/>
      <c r="ABX78" s="141"/>
      <c r="ABY78" s="141"/>
      <c r="ABZ78" s="141"/>
      <c r="ACA78" s="141"/>
      <c r="ACB78" s="141"/>
      <c r="ACC78" s="141"/>
      <c r="ACD78" s="141"/>
      <c r="ACE78" s="141"/>
      <c r="ACF78" s="141"/>
      <c r="ACG78" s="141"/>
      <c r="ACH78" s="141"/>
      <c r="ACI78" s="141"/>
      <c r="ACJ78" s="141"/>
      <c r="ACK78" s="141"/>
      <c r="ACL78" s="141"/>
      <c r="ACM78" s="141"/>
      <c r="ACN78" s="141"/>
      <c r="ACO78" s="141"/>
      <c r="ACP78" s="141"/>
      <c r="ACQ78" s="141"/>
      <c r="ACR78" s="141"/>
      <c r="ACS78" s="141"/>
      <c r="ACT78" s="141"/>
      <c r="ACU78" s="141"/>
      <c r="ACV78" s="141"/>
      <c r="ACW78" s="141"/>
      <c r="ACX78" s="141"/>
      <c r="ACY78" s="141"/>
      <c r="ACZ78" s="141"/>
      <c r="ADA78" s="141"/>
      <c r="ADB78" s="141"/>
      <c r="ADC78" s="141"/>
      <c r="ADD78" s="141"/>
      <c r="ADE78" s="141"/>
      <c r="ADF78" s="141"/>
      <c r="ADG78" s="141"/>
      <c r="ADH78" s="141"/>
      <c r="ADI78" s="141"/>
      <c r="ADJ78" s="141"/>
      <c r="ADK78" s="141"/>
      <c r="ADL78" s="141"/>
      <c r="ADM78" s="141"/>
      <c r="ADN78" s="141"/>
      <c r="ADO78" s="141"/>
      <c r="ADP78" s="141"/>
      <c r="ADQ78" s="141"/>
      <c r="ADR78" s="141"/>
      <c r="ADS78" s="141"/>
      <c r="ADT78" s="141"/>
      <c r="ADU78" s="141"/>
      <c r="ADV78" s="141"/>
      <c r="ADW78" s="141"/>
      <c r="ADX78" s="141"/>
      <c r="ADY78" s="141"/>
      <c r="ADZ78" s="141"/>
      <c r="AEA78" s="141"/>
      <c r="AEB78" s="141"/>
      <c r="AEC78" s="141"/>
      <c r="AED78" s="141"/>
      <c r="AEE78" s="141"/>
      <c r="AEF78" s="141"/>
      <c r="AEG78" s="141"/>
      <c r="AEH78" s="141"/>
      <c r="AEI78" s="141"/>
      <c r="AEJ78" s="141"/>
      <c r="AEK78" s="141"/>
      <c r="AEL78" s="141"/>
      <c r="AEM78" s="141"/>
      <c r="AEN78" s="141"/>
      <c r="AEO78" s="141"/>
      <c r="AEP78" s="141"/>
      <c r="AEQ78" s="141"/>
      <c r="AER78" s="141"/>
      <c r="AES78" s="141"/>
      <c r="AET78" s="141"/>
      <c r="AEU78" s="141"/>
      <c r="AEV78" s="141"/>
      <c r="AEW78" s="141"/>
      <c r="AEX78" s="141"/>
      <c r="AEY78" s="141"/>
      <c r="AEZ78" s="141"/>
      <c r="AFA78" s="141"/>
      <c r="AFB78" s="141"/>
      <c r="AFC78" s="141"/>
      <c r="AFD78" s="141"/>
      <c r="AFE78" s="141"/>
      <c r="AFF78" s="141"/>
      <c r="AFG78" s="141"/>
      <c r="AFH78" s="141"/>
      <c r="AFI78" s="141"/>
      <c r="AFJ78" s="141"/>
      <c r="AFK78" s="141"/>
      <c r="AFL78" s="141"/>
      <c r="AFM78" s="141"/>
      <c r="AFN78" s="141"/>
      <c r="AFO78" s="141"/>
      <c r="AFP78" s="141"/>
      <c r="AFQ78" s="141"/>
      <c r="AFR78" s="141"/>
      <c r="AFS78" s="141"/>
      <c r="AFT78" s="141"/>
      <c r="AFU78" s="141"/>
      <c r="AFV78" s="141"/>
      <c r="AFW78" s="141"/>
      <c r="AFX78" s="141"/>
      <c r="AFY78" s="141"/>
      <c r="AFZ78" s="141"/>
      <c r="AGA78" s="141"/>
      <c r="AGB78" s="141"/>
      <c r="AGC78" s="141"/>
      <c r="AGD78" s="141"/>
      <c r="AGE78" s="141"/>
      <c r="AGF78" s="141"/>
      <c r="AGG78" s="141"/>
      <c r="AGH78" s="141"/>
      <c r="AGI78" s="141"/>
      <c r="AGJ78" s="141"/>
      <c r="AGK78" s="141"/>
      <c r="AGL78" s="141"/>
      <c r="AGM78" s="141"/>
      <c r="AGN78" s="141"/>
      <c r="AGO78" s="141"/>
      <c r="AGP78" s="141"/>
      <c r="AGQ78" s="141"/>
      <c r="AGR78" s="141"/>
      <c r="AGS78" s="141"/>
      <c r="AGT78" s="141"/>
      <c r="AGU78" s="141"/>
      <c r="AGV78" s="141"/>
      <c r="AGW78" s="141"/>
      <c r="AGX78" s="141"/>
      <c r="AGY78" s="141"/>
      <c r="AGZ78" s="141"/>
      <c r="AHA78" s="141"/>
      <c r="AHB78" s="141"/>
      <c r="AHC78" s="141"/>
      <c r="AHD78" s="141"/>
      <c r="AHE78" s="141"/>
      <c r="AHF78" s="141"/>
      <c r="AHG78" s="141"/>
      <c r="AHH78" s="141"/>
      <c r="AHI78" s="141"/>
      <c r="AHJ78" s="141"/>
      <c r="AHK78" s="141"/>
      <c r="AHL78" s="141"/>
      <c r="AHM78" s="141"/>
      <c r="AHN78" s="141"/>
      <c r="AHO78" s="141"/>
      <c r="AHP78" s="141"/>
      <c r="AHQ78" s="141"/>
      <c r="AHR78" s="141"/>
      <c r="AHS78" s="141"/>
      <c r="AHT78" s="141"/>
      <c r="AHU78" s="141"/>
      <c r="AHV78" s="141"/>
      <c r="AHW78" s="141"/>
      <c r="AHX78" s="141"/>
      <c r="AHY78" s="141"/>
      <c r="AHZ78" s="141"/>
      <c r="AIA78" s="141"/>
      <c r="AIB78" s="141"/>
      <c r="AIC78" s="141"/>
      <c r="AID78" s="141"/>
      <c r="AIE78" s="141"/>
      <c r="AIF78" s="141"/>
      <c r="AIG78" s="141"/>
      <c r="AIH78" s="141"/>
      <c r="AII78" s="141"/>
      <c r="AIJ78" s="141"/>
      <c r="AIK78" s="141"/>
      <c r="AIL78" s="141"/>
      <c r="AIM78" s="141"/>
      <c r="AIN78" s="141"/>
      <c r="AIO78" s="141"/>
      <c r="AIP78" s="141"/>
      <c r="AIQ78" s="141"/>
      <c r="AIR78" s="141"/>
      <c r="AIS78" s="141"/>
      <c r="AIT78" s="141"/>
      <c r="AIU78" s="141"/>
      <c r="AIV78" s="141"/>
      <c r="AIW78" s="141"/>
      <c r="AIX78" s="141"/>
      <c r="AIY78" s="141"/>
      <c r="AIZ78" s="141"/>
      <c r="AJA78" s="141"/>
      <c r="AJB78" s="141"/>
      <c r="AJC78" s="141"/>
      <c r="AJD78" s="141"/>
      <c r="AJE78" s="141"/>
      <c r="AJF78" s="141"/>
      <c r="AJG78" s="141"/>
      <c r="AJH78" s="141"/>
      <c r="AJI78" s="141"/>
    </row>
    <row r="79" spans="1:945" s="141" customFormat="1" ht="14.25" x14ac:dyDescent="0.25">
      <c r="A79" s="112"/>
      <c r="B79" s="110"/>
      <c r="C79" s="110"/>
      <c r="D79" s="112"/>
      <c r="E79" s="112"/>
      <c r="F79" s="156"/>
      <c r="G79" s="156"/>
      <c r="H79" s="156"/>
      <c r="I79" s="156"/>
      <c r="J79" s="156"/>
      <c r="K79" s="156"/>
      <c r="L79" s="191"/>
      <c r="M79" s="191"/>
      <c r="N79" s="191"/>
      <c r="O79" s="192"/>
      <c r="P79" s="192"/>
      <c r="Q79" s="184"/>
      <c r="R79" s="124"/>
      <c r="S79" s="124"/>
      <c r="T79" s="12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  <c r="BI79" s="178"/>
      <c r="BJ79" s="178"/>
      <c r="BK79" s="178"/>
      <c r="BL79" s="178"/>
      <c r="BM79" s="178"/>
      <c r="BN79" s="178"/>
      <c r="BO79" s="178"/>
      <c r="BP79" s="178"/>
      <c r="BQ79" s="178"/>
      <c r="BR79" s="178"/>
      <c r="BS79" s="178"/>
      <c r="BT79" s="178"/>
      <c r="BU79" s="178"/>
      <c r="BV79" s="178"/>
      <c r="BW79" s="178"/>
      <c r="BX79" s="178"/>
      <c r="BY79" s="178"/>
      <c r="BZ79" s="178"/>
      <c r="CA79" s="178"/>
      <c r="CB79" s="178"/>
      <c r="CC79" s="178"/>
      <c r="CD79" s="178"/>
      <c r="CE79" s="178"/>
      <c r="CF79" s="178"/>
      <c r="CG79" s="178"/>
      <c r="CH79" s="178"/>
      <c r="CI79" s="178"/>
      <c r="CJ79" s="178"/>
      <c r="CK79" s="178"/>
      <c r="CL79" s="178"/>
      <c r="CM79" s="178"/>
      <c r="CN79" s="178"/>
      <c r="CO79" s="178"/>
      <c r="CP79" s="178"/>
      <c r="CQ79" s="178"/>
      <c r="CR79" s="178"/>
      <c r="CS79" s="178"/>
      <c r="CT79" s="178"/>
      <c r="CU79" s="178"/>
      <c r="CV79" s="178"/>
      <c r="CW79" s="178"/>
      <c r="CX79" s="178"/>
      <c r="CY79" s="178"/>
      <c r="CZ79" s="178"/>
      <c r="DA79" s="178"/>
      <c r="DB79" s="178"/>
      <c r="DC79" s="178"/>
      <c r="DD79" s="178"/>
      <c r="DE79" s="178"/>
      <c r="DF79" s="178"/>
      <c r="DG79" s="178"/>
      <c r="DH79" s="178"/>
      <c r="DI79" s="178"/>
      <c r="DJ79" s="178"/>
      <c r="DK79" s="178"/>
      <c r="DL79" s="178"/>
      <c r="DM79" s="178"/>
      <c r="DN79" s="178"/>
      <c r="DO79" s="178"/>
      <c r="DP79" s="178"/>
      <c r="DQ79" s="178"/>
      <c r="DR79" s="178"/>
      <c r="DS79" s="178"/>
      <c r="DT79" s="178"/>
      <c r="DU79" s="178"/>
      <c r="DV79" s="178"/>
      <c r="DW79" s="178"/>
      <c r="DX79" s="178"/>
      <c r="DY79" s="178"/>
      <c r="DZ79" s="178"/>
      <c r="EA79" s="178"/>
      <c r="EB79" s="178"/>
      <c r="EC79" s="178"/>
      <c r="ED79" s="178"/>
      <c r="EE79" s="178"/>
      <c r="EF79" s="178"/>
      <c r="EG79" s="178"/>
      <c r="EH79" s="178"/>
      <c r="EI79" s="178"/>
      <c r="EJ79" s="178"/>
      <c r="EK79" s="178"/>
      <c r="EL79" s="178"/>
      <c r="EM79" s="178"/>
      <c r="EN79" s="178"/>
      <c r="EO79" s="178"/>
      <c r="EP79" s="178"/>
      <c r="EQ79" s="178"/>
      <c r="ER79" s="178"/>
      <c r="ES79" s="178"/>
      <c r="ET79" s="178"/>
      <c r="EU79" s="178"/>
      <c r="EV79" s="178"/>
      <c r="EW79" s="178"/>
      <c r="EX79" s="178"/>
      <c r="EY79" s="178"/>
      <c r="EZ79" s="178"/>
      <c r="FA79" s="178"/>
      <c r="FB79" s="178"/>
      <c r="FC79" s="178"/>
      <c r="FD79" s="178"/>
      <c r="FE79" s="178"/>
      <c r="FF79" s="178"/>
      <c r="FG79" s="178"/>
      <c r="FH79" s="178"/>
      <c r="FI79" s="178"/>
      <c r="FJ79" s="178"/>
      <c r="FK79" s="178"/>
      <c r="FL79" s="178"/>
      <c r="FM79" s="178"/>
      <c r="FN79" s="178"/>
      <c r="FO79" s="178"/>
      <c r="FP79" s="178"/>
      <c r="FQ79" s="178"/>
      <c r="FR79" s="178"/>
      <c r="FS79" s="178"/>
      <c r="FT79" s="178"/>
      <c r="FU79" s="178"/>
      <c r="FV79" s="178"/>
      <c r="FW79" s="178"/>
      <c r="FX79" s="178"/>
      <c r="FY79" s="178"/>
      <c r="FZ79" s="178"/>
      <c r="GA79" s="178"/>
      <c r="GB79" s="178"/>
      <c r="GC79" s="178"/>
      <c r="GD79" s="178"/>
      <c r="GE79" s="178"/>
      <c r="GF79" s="178"/>
      <c r="GG79" s="178"/>
      <c r="GH79" s="178"/>
      <c r="GI79" s="178"/>
      <c r="GJ79" s="178"/>
      <c r="GK79" s="178"/>
      <c r="GL79" s="178"/>
      <c r="GM79" s="178"/>
      <c r="GN79" s="178"/>
      <c r="GO79" s="178"/>
      <c r="GP79" s="178"/>
      <c r="GQ79" s="178"/>
      <c r="GR79" s="178"/>
      <c r="GS79" s="178"/>
      <c r="GT79" s="178"/>
      <c r="GU79" s="178"/>
      <c r="GV79" s="178"/>
      <c r="GW79" s="178"/>
      <c r="GX79" s="178"/>
      <c r="GY79" s="178"/>
      <c r="GZ79" s="178"/>
      <c r="HA79" s="178"/>
      <c r="HB79" s="178"/>
      <c r="HC79" s="178"/>
      <c r="HD79" s="178"/>
      <c r="HE79" s="178"/>
      <c r="HF79" s="178"/>
      <c r="HG79" s="178"/>
      <c r="HH79" s="178"/>
      <c r="HI79" s="178"/>
      <c r="HJ79" s="178"/>
      <c r="HK79" s="178"/>
      <c r="HL79" s="178"/>
      <c r="HM79" s="178"/>
      <c r="HN79" s="178"/>
      <c r="HO79" s="178"/>
      <c r="HP79" s="178"/>
      <c r="HQ79" s="178"/>
      <c r="HR79" s="178"/>
      <c r="HS79" s="178"/>
      <c r="HT79" s="178"/>
      <c r="HU79" s="178"/>
      <c r="HV79" s="178"/>
      <c r="HW79" s="178"/>
      <c r="HX79" s="178"/>
      <c r="HY79" s="178"/>
      <c r="HZ79" s="178"/>
      <c r="IA79" s="178"/>
      <c r="IB79" s="178"/>
      <c r="IC79" s="178"/>
      <c r="ID79" s="178"/>
      <c r="IE79" s="178"/>
      <c r="IF79" s="178"/>
      <c r="IG79" s="178"/>
      <c r="IH79" s="178"/>
      <c r="II79" s="178"/>
      <c r="IJ79" s="178"/>
      <c r="IK79" s="178"/>
      <c r="IL79" s="178"/>
      <c r="IM79" s="178"/>
      <c r="IN79" s="178"/>
      <c r="IO79" s="178"/>
      <c r="IP79" s="178"/>
      <c r="IQ79" s="178"/>
      <c r="IR79" s="178"/>
      <c r="IS79" s="178"/>
      <c r="IT79" s="178"/>
      <c r="IU79" s="178"/>
      <c r="IV79" s="178"/>
      <c r="IW79" s="178"/>
      <c r="IX79" s="178"/>
      <c r="IY79" s="178"/>
      <c r="IZ79" s="178"/>
      <c r="JA79" s="178"/>
      <c r="JB79" s="178"/>
      <c r="JC79" s="178"/>
      <c r="JD79" s="178"/>
      <c r="JE79" s="178"/>
      <c r="JF79" s="178"/>
      <c r="JG79" s="178"/>
      <c r="JH79" s="178"/>
      <c r="JI79" s="178"/>
      <c r="JJ79" s="178"/>
      <c r="JK79" s="178"/>
      <c r="JL79" s="178"/>
      <c r="JM79" s="178"/>
      <c r="JN79" s="178"/>
      <c r="JO79" s="178"/>
      <c r="JP79" s="178"/>
      <c r="JQ79" s="178"/>
      <c r="JR79" s="178"/>
      <c r="JS79" s="178"/>
      <c r="JT79" s="178"/>
      <c r="JU79" s="178"/>
      <c r="JV79" s="178"/>
      <c r="JW79" s="178"/>
      <c r="JX79" s="178"/>
      <c r="JY79" s="178"/>
      <c r="JZ79" s="178"/>
      <c r="KA79" s="178"/>
      <c r="KB79" s="178"/>
      <c r="KC79" s="178"/>
      <c r="KD79" s="178"/>
      <c r="KE79" s="178"/>
      <c r="KF79" s="178"/>
      <c r="KG79" s="178"/>
      <c r="KH79" s="178"/>
      <c r="KI79" s="178"/>
      <c r="KJ79" s="178"/>
      <c r="KK79" s="178"/>
      <c r="KL79" s="178"/>
      <c r="KM79" s="178"/>
      <c r="KN79" s="178"/>
      <c r="KO79" s="178"/>
      <c r="KP79" s="178"/>
      <c r="KQ79" s="178"/>
      <c r="KR79" s="178"/>
      <c r="KS79" s="178"/>
      <c r="KT79" s="178"/>
      <c r="KU79" s="178"/>
      <c r="KV79" s="178"/>
      <c r="KW79" s="178"/>
      <c r="KX79" s="178"/>
      <c r="KY79" s="178"/>
      <c r="KZ79" s="178"/>
      <c r="LA79" s="178"/>
      <c r="LB79" s="178"/>
      <c r="LC79" s="178"/>
      <c r="LD79" s="178"/>
      <c r="LE79" s="178"/>
      <c r="LF79" s="178"/>
      <c r="LG79" s="178"/>
      <c r="LH79" s="178"/>
      <c r="LI79" s="178"/>
      <c r="LJ79" s="178"/>
      <c r="LK79" s="178"/>
      <c r="LL79" s="178"/>
      <c r="LM79" s="178"/>
      <c r="LN79" s="178"/>
      <c r="LO79" s="178"/>
      <c r="LP79" s="178"/>
      <c r="LQ79" s="178"/>
      <c r="LR79" s="178"/>
      <c r="LS79" s="178"/>
      <c r="LT79" s="178"/>
      <c r="LU79" s="178"/>
      <c r="LV79" s="178"/>
      <c r="LW79" s="178"/>
      <c r="LX79" s="178"/>
      <c r="LY79" s="178"/>
      <c r="LZ79" s="178"/>
      <c r="MA79" s="178"/>
      <c r="MB79" s="178"/>
      <c r="MC79" s="178"/>
      <c r="MD79" s="178"/>
      <c r="ME79" s="178"/>
      <c r="MF79" s="178"/>
      <c r="MG79" s="178"/>
      <c r="MH79" s="178"/>
      <c r="MI79" s="178"/>
      <c r="MJ79" s="178"/>
      <c r="MK79" s="178"/>
      <c r="ML79" s="178"/>
      <c r="MM79" s="178"/>
      <c r="MN79" s="178"/>
      <c r="MO79" s="178"/>
      <c r="MP79" s="178"/>
      <c r="MQ79" s="178"/>
      <c r="MR79" s="178"/>
      <c r="MS79" s="178"/>
      <c r="MT79" s="178"/>
      <c r="MU79" s="178"/>
      <c r="MV79" s="178"/>
      <c r="MW79" s="178"/>
      <c r="MX79" s="178"/>
      <c r="MY79" s="178"/>
      <c r="MZ79" s="178"/>
      <c r="NA79" s="178"/>
      <c r="NB79" s="178"/>
      <c r="NC79" s="178"/>
      <c r="ND79" s="178"/>
      <c r="NE79" s="178"/>
      <c r="NF79" s="178"/>
      <c r="NG79" s="178"/>
      <c r="NH79" s="178"/>
      <c r="NI79" s="178"/>
      <c r="NJ79" s="178"/>
      <c r="NK79" s="178"/>
      <c r="NL79" s="178"/>
      <c r="NM79" s="178"/>
      <c r="NN79" s="178"/>
      <c r="NO79" s="178"/>
      <c r="NP79" s="178"/>
      <c r="NQ79" s="178"/>
      <c r="NR79" s="178"/>
      <c r="NS79" s="178"/>
      <c r="NT79" s="178"/>
      <c r="NU79" s="178"/>
      <c r="NV79" s="178"/>
      <c r="NW79" s="178"/>
      <c r="NX79" s="178"/>
      <c r="NY79" s="178"/>
      <c r="NZ79" s="178"/>
      <c r="OA79" s="178"/>
      <c r="OB79" s="178"/>
      <c r="OC79" s="178"/>
      <c r="OD79" s="178"/>
      <c r="OE79" s="178"/>
      <c r="OF79" s="178"/>
      <c r="OG79" s="178"/>
      <c r="OH79" s="178"/>
      <c r="OI79" s="178"/>
      <c r="OJ79" s="178"/>
      <c r="OK79" s="178"/>
      <c r="OL79" s="178"/>
      <c r="OM79" s="178"/>
      <c r="ON79" s="178"/>
      <c r="OO79" s="178"/>
      <c r="OP79" s="178"/>
      <c r="OQ79" s="178"/>
      <c r="OR79" s="178"/>
      <c r="OS79" s="178"/>
      <c r="OT79" s="178"/>
      <c r="OU79" s="178"/>
      <c r="OV79" s="178"/>
      <c r="OW79" s="178"/>
      <c r="OX79" s="178"/>
      <c r="OY79" s="178"/>
      <c r="OZ79" s="178"/>
      <c r="PA79" s="178"/>
      <c r="PB79" s="178"/>
      <c r="PC79" s="178"/>
      <c r="PD79" s="178"/>
      <c r="PE79" s="178"/>
      <c r="PF79" s="178"/>
      <c r="PG79" s="178"/>
      <c r="PH79" s="178"/>
      <c r="PI79" s="178"/>
      <c r="PJ79" s="178"/>
      <c r="PK79" s="178"/>
      <c r="PL79" s="178"/>
      <c r="PM79" s="178"/>
      <c r="PN79" s="178"/>
      <c r="PO79" s="178"/>
      <c r="PP79" s="178"/>
      <c r="PQ79" s="178"/>
      <c r="PR79" s="178"/>
      <c r="PS79" s="178"/>
      <c r="PT79" s="178"/>
      <c r="PU79" s="178"/>
      <c r="PV79" s="178"/>
      <c r="PW79" s="178"/>
      <c r="PX79" s="178"/>
      <c r="PY79" s="178"/>
      <c r="PZ79" s="178"/>
      <c r="QA79" s="178"/>
      <c r="QB79" s="178"/>
      <c r="QC79" s="178"/>
      <c r="QD79" s="178"/>
      <c r="QE79" s="178"/>
      <c r="QF79" s="178"/>
      <c r="QG79" s="178"/>
      <c r="QH79" s="178"/>
      <c r="QI79" s="178"/>
      <c r="QJ79" s="178"/>
      <c r="QK79" s="178"/>
      <c r="QL79" s="178"/>
      <c r="QM79" s="178"/>
      <c r="QN79" s="178"/>
      <c r="QO79" s="178"/>
      <c r="QP79" s="178"/>
      <c r="QQ79" s="178"/>
      <c r="QR79" s="178"/>
      <c r="QS79" s="178"/>
      <c r="QT79" s="178"/>
      <c r="QU79" s="178"/>
      <c r="QV79" s="178"/>
      <c r="QW79" s="178"/>
      <c r="QX79" s="178"/>
      <c r="QY79" s="178"/>
      <c r="QZ79" s="178"/>
      <c r="RA79" s="178"/>
      <c r="RB79" s="178"/>
      <c r="RC79" s="178"/>
      <c r="RD79" s="178"/>
      <c r="RE79" s="178"/>
      <c r="RF79" s="178"/>
      <c r="RG79" s="178"/>
      <c r="RH79" s="178"/>
      <c r="RI79" s="178"/>
      <c r="RJ79" s="178"/>
      <c r="RK79" s="178"/>
      <c r="RL79" s="178"/>
      <c r="RM79" s="178"/>
      <c r="RN79" s="178"/>
      <c r="RO79" s="178"/>
      <c r="RP79" s="178"/>
      <c r="RQ79" s="178"/>
      <c r="RR79" s="178"/>
      <c r="RS79" s="178"/>
      <c r="RT79" s="178"/>
      <c r="RU79" s="178"/>
      <c r="RV79" s="178"/>
      <c r="RW79" s="178"/>
      <c r="RX79" s="178"/>
      <c r="RY79" s="178"/>
      <c r="RZ79" s="178"/>
      <c r="SA79" s="178"/>
      <c r="SB79" s="178"/>
      <c r="SC79" s="178"/>
      <c r="SD79" s="178"/>
      <c r="SE79" s="178"/>
      <c r="SF79" s="178"/>
      <c r="SG79" s="178"/>
      <c r="SH79" s="178"/>
      <c r="SI79" s="178"/>
      <c r="SJ79" s="178"/>
      <c r="SK79" s="178"/>
      <c r="SL79" s="178"/>
      <c r="SM79" s="178"/>
      <c r="SN79" s="178"/>
      <c r="SO79" s="178"/>
      <c r="SP79" s="178"/>
      <c r="SQ79" s="178"/>
      <c r="SR79" s="178"/>
      <c r="SS79" s="178"/>
      <c r="ST79" s="178"/>
      <c r="SU79" s="178"/>
      <c r="SV79" s="178"/>
      <c r="SW79" s="178"/>
      <c r="SX79" s="178"/>
      <c r="SY79" s="178"/>
      <c r="SZ79" s="178"/>
      <c r="TA79" s="178"/>
      <c r="TB79" s="178"/>
      <c r="TC79" s="178"/>
      <c r="TD79" s="178"/>
      <c r="TE79" s="178"/>
      <c r="TF79" s="178"/>
      <c r="TG79" s="178"/>
      <c r="TH79" s="178"/>
      <c r="TI79" s="178"/>
      <c r="TJ79" s="178"/>
      <c r="TK79" s="178"/>
      <c r="TL79" s="178"/>
      <c r="TM79" s="178"/>
      <c r="TN79" s="178"/>
      <c r="TO79" s="178"/>
      <c r="TP79" s="178"/>
      <c r="TQ79" s="178"/>
      <c r="TR79" s="178"/>
      <c r="TS79" s="178"/>
      <c r="TT79" s="178"/>
      <c r="TU79" s="178"/>
      <c r="TV79" s="178"/>
      <c r="TW79" s="178"/>
      <c r="TX79" s="178"/>
      <c r="TY79" s="178"/>
      <c r="TZ79" s="178"/>
      <c r="UA79" s="178"/>
      <c r="UB79" s="178"/>
      <c r="UC79" s="178"/>
      <c r="UD79" s="178"/>
      <c r="UE79" s="178"/>
      <c r="UF79" s="178"/>
      <c r="UG79" s="178"/>
      <c r="UH79" s="178"/>
      <c r="UI79" s="178"/>
      <c r="UJ79" s="178"/>
      <c r="UK79" s="178"/>
      <c r="UL79" s="178"/>
      <c r="UM79" s="178"/>
      <c r="UN79" s="178"/>
      <c r="UO79" s="178"/>
      <c r="UP79" s="178"/>
      <c r="UQ79" s="178"/>
      <c r="UR79" s="178"/>
      <c r="US79" s="178"/>
      <c r="UT79" s="178"/>
      <c r="UU79" s="178"/>
      <c r="UV79" s="178"/>
      <c r="UW79" s="178"/>
      <c r="UX79" s="178"/>
      <c r="UY79" s="178"/>
      <c r="UZ79" s="178"/>
      <c r="VA79" s="178"/>
      <c r="VB79" s="178"/>
      <c r="VC79" s="178"/>
      <c r="VD79" s="178"/>
      <c r="VE79" s="178"/>
      <c r="VF79" s="178"/>
      <c r="VG79" s="178"/>
      <c r="VH79" s="178"/>
      <c r="VI79" s="178"/>
      <c r="VJ79" s="178"/>
      <c r="VK79" s="178"/>
      <c r="VL79" s="178"/>
      <c r="VM79" s="178"/>
      <c r="VN79" s="178"/>
      <c r="VO79" s="178"/>
      <c r="VP79" s="178"/>
      <c r="VQ79" s="178"/>
      <c r="VR79" s="178"/>
      <c r="VS79" s="178"/>
      <c r="VT79" s="178"/>
      <c r="VU79" s="178"/>
      <c r="VV79" s="178"/>
      <c r="VW79" s="178"/>
      <c r="VX79" s="178"/>
      <c r="VY79" s="178"/>
      <c r="VZ79" s="178"/>
      <c r="WA79" s="178"/>
      <c r="WB79" s="178"/>
      <c r="WC79" s="178"/>
      <c r="WD79" s="178"/>
      <c r="WE79" s="178"/>
      <c r="WF79" s="178"/>
      <c r="WG79" s="178"/>
      <c r="WH79" s="178"/>
      <c r="WI79" s="178"/>
      <c r="WJ79" s="178"/>
      <c r="WK79" s="178"/>
      <c r="WL79" s="178"/>
      <c r="WM79" s="178"/>
      <c r="WN79" s="178"/>
      <c r="WO79" s="178"/>
      <c r="WP79" s="178"/>
      <c r="WQ79" s="178"/>
      <c r="WR79" s="178"/>
      <c r="WS79" s="178"/>
      <c r="WT79" s="178"/>
      <c r="WU79" s="178"/>
      <c r="WV79" s="178"/>
      <c r="WW79" s="178"/>
      <c r="WX79" s="178"/>
      <c r="WY79" s="178"/>
      <c r="WZ79" s="178"/>
      <c r="XA79" s="178"/>
      <c r="XB79" s="178"/>
      <c r="XC79" s="178"/>
      <c r="XD79" s="178"/>
      <c r="XE79" s="178"/>
      <c r="XF79" s="178"/>
      <c r="XG79" s="178"/>
      <c r="XH79" s="178"/>
      <c r="XI79" s="178"/>
      <c r="XJ79" s="178"/>
      <c r="XK79" s="178"/>
      <c r="XL79" s="178"/>
      <c r="XM79" s="178"/>
      <c r="XN79" s="178"/>
      <c r="XO79" s="178"/>
      <c r="XP79" s="178"/>
      <c r="XQ79" s="178"/>
      <c r="XR79" s="178"/>
      <c r="XS79" s="178"/>
      <c r="XT79" s="178"/>
      <c r="XU79" s="178"/>
      <c r="XV79" s="178"/>
      <c r="XW79" s="178"/>
      <c r="XX79" s="178"/>
      <c r="XY79" s="178"/>
      <c r="XZ79" s="178"/>
      <c r="YA79" s="178"/>
      <c r="YB79" s="178"/>
      <c r="YC79" s="178"/>
      <c r="YD79" s="178"/>
      <c r="YE79" s="178"/>
      <c r="YF79" s="178"/>
      <c r="YG79" s="178"/>
      <c r="YH79" s="178"/>
      <c r="YI79" s="178"/>
      <c r="YJ79" s="178"/>
      <c r="YK79" s="178"/>
      <c r="YL79" s="178"/>
      <c r="YM79" s="178"/>
      <c r="YN79" s="178"/>
      <c r="YO79" s="178"/>
      <c r="YP79" s="178"/>
      <c r="YQ79" s="178"/>
      <c r="YR79" s="178"/>
      <c r="YS79" s="178"/>
      <c r="YT79" s="178"/>
      <c r="YU79" s="178"/>
      <c r="YV79" s="178"/>
      <c r="YW79" s="178"/>
      <c r="YX79" s="178"/>
      <c r="YY79" s="178"/>
      <c r="YZ79" s="178"/>
      <c r="ZA79" s="178"/>
      <c r="ZB79" s="178"/>
      <c r="ZC79" s="178"/>
      <c r="ZD79" s="178"/>
      <c r="ZE79" s="178"/>
      <c r="ZF79" s="178"/>
      <c r="ZG79" s="178"/>
      <c r="ZH79" s="178"/>
      <c r="ZI79" s="178"/>
      <c r="ZJ79" s="178"/>
      <c r="ZK79" s="178"/>
      <c r="ZL79" s="178"/>
      <c r="ZM79" s="178"/>
      <c r="ZN79" s="178"/>
      <c r="ZO79" s="178"/>
      <c r="ZP79" s="178"/>
      <c r="ZQ79" s="178"/>
      <c r="ZR79" s="178"/>
      <c r="ZS79" s="178"/>
      <c r="ZT79" s="178"/>
      <c r="ZU79" s="178"/>
      <c r="ZV79" s="178"/>
      <c r="ZW79" s="178"/>
      <c r="ZX79" s="178"/>
      <c r="ZY79" s="178"/>
      <c r="ZZ79" s="178"/>
      <c r="AAA79" s="178"/>
      <c r="AAB79" s="178"/>
      <c r="AAC79" s="178"/>
      <c r="AAD79" s="178"/>
      <c r="AAE79" s="178"/>
      <c r="AAF79" s="178"/>
      <c r="AAG79" s="178"/>
      <c r="AAH79" s="178"/>
      <c r="AAI79" s="178"/>
      <c r="AAJ79" s="178"/>
      <c r="AAK79" s="178"/>
      <c r="AAL79" s="178"/>
      <c r="AAM79" s="178"/>
      <c r="AAN79" s="178"/>
      <c r="AAO79" s="178"/>
      <c r="AAP79" s="178"/>
      <c r="AAQ79" s="178"/>
      <c r="AAR79" s="178"/>
      <c r="AAS79" s="178"/>
      <c r="AAT79" s="178"/>
      <c r="AAU79" s="178"/>
      <c r="AAV79" s="178"/>
      <c r="AAW79" s="178"/>
      <c r="AAX79" s="178"/>
      <c r="AAY79" s="178"/>
      <c r="AAZ79" s="178"/>
      <c r="ABA79" s="178"/>
      <c r="ABB79" s="178"/>
      <c r="ABC79" s="178"/>
      <c r="ABD79" s="178"/>
      <c r="ABE79" s="178"/>
      <c r="ABF79" s="178"/>
      <c r="ABG79" s="178"/>
      <c r="ABH79" s="178"/>
      <c r="ABI79" s="178"/>
      <c r="ABJ79" s="178"/>
      <c r="ABK79" s="178"/>
      <c r="ABL79" s="178"/>
      <c r="ABM79" s="178"/>
      <c r="ABN79" s="178"/>
      <c r="ABO79" s="178"/>
      <c r="ABP79" s="178"/>
      <c r="ABQ79" s="178"/>
      <c r="ABR79" s="178"/>
      <c r="ABS79" s="178"/>
      <c r="ABT79" s="178"/>
      <c r="ABU79" s="178"/>
      <c r="ABV79" s="178"/>
      <c r="ABW79" s="178"/>
      <c r="ABX79" s="178"/>
      <c r="ABY79" s="178"/>
      <c r="ABZ79" s="178"/>
      <c r="ACA79" s="178"/>
      <c r="ACB79" s="178"/>
      <c r="ACC79" s="178"/>
      <c r="ACD79" s="178"/>
      <c r="ACE79" s="178"/>
      <c r="ACF79" s="178"/>
      <c r="ACG79" s="178"/>
      <c r="ACH79" s="178"/>
      <c r="ACI79" s="178"/>
      <c r="ACJ79" s="178"/>
      <c r="ACK79" s="178"/>
      <c r="ACL79" s="178"/>
      <c r="ACM79" s="178"/>
      <c r="ACN79" s="178"/>
      <c r="ACO79" s="178"/>
      <c r="ACP79" s="178"/>
      <c r="ACQ79" s="178"/>
      <c r="ACR79" s="178"/>
      <c r="ACS79" s="178"/>
      <c r="ACT79" s="178"/>
      <c r="ACU79" s="178"/>
      <c r="ACV79" s="178"/>
      <c r="ACW79" s="178"/>
      <c r="ACX79" s="178"/>
      <c r="ACY79" s="178"/>
      <c r="ACZ79" s="178"/>
      <c r="ADA79" s="178"/>
      <c r="ADB79" s="178"/>
      <c r="ADC79" s="178"/>
      <c r="ADD79" s="178"/>
      <c r="ADE79" s="178"/>
      <c r="ADF79" s="178"/>
      <c r="ADG79" s="178"/>
      <c r="ADH79" s="178"/>
      <c r="ADI79" s="178"/>
      <c r="ADJ79" s="178"/>
      <c r="ADK79" s="178"/>
      <c r="ADL79" s="178"/>
      <c r="ADM79" s="178"/>
      <c r="ADN79" s="178"/>
      <c r="ADO79" s="178"/>
      <c r="ADP79" s="178"/>
      <c r="ADQ79" s="178"/>
      <c r="ADR79" s="178"/>
      <c r="ADS79" s="178"/>
      <c r="ADT79" s="178"/>
      <c r="ADU79" s="178"/>
      <c r="ADV79" s="178"/>
      <c r="ADW79" s="178"/>
      <c r="ADX79" s="178"/>
      <c r="ADY79" s="178"/>
      <c r="ADZ79" s="178"/>
      <c r="AEA79" s="178"/>
      <c r="AEB79" s="178"/>
      <c r="AEC79" s="178"/>
      <c r="AED79" s="178"/>
      <c r="AEE79" s="178"/>
      <c r="AEF79" s="178"/>
      <c r="AEG79" s="178"/>
      <c r="AEH79" s="178"/>
      <c r="AEI79" s="178"/>
      <c r="AEJ79" s="178"/>
      <c r="AEK79" s="178"/>
      <c r="AEL79" s="178"/>
      <c r="AEM79" s="178"/>
      <c r="AEN79" s="178"/>
      <c r="AEO79" s="178"/>
      <c r="AEP79" s="178"/>
      <c r="AEQ79" s="178"/>
      <c r="AER79" s="178"/>
      <c r="AES79" s="178"/>
      <c r="AET79" s="178"/>
      <c r="AEU79" s="178"/>
      <c r="AEV79" s="178"/>
      <c r="AEW79" s="178"/>
      <c r="AEX79" s="178"/>
      <c r="AEY79" s="178"/>
      <c r="AEZ79" s="178"/>
      <c r="AFA79" s="178"/>
      <c r="AFB79" s="178"/>
      <c r="AFC79" s="178"/>
      <c r="AFD79" s="178"/>
      <c r="AFE79" s="178"/>
      <c r="AFF79" s="178"/>
      <c r="AFG79" s="178"/>
      <c r="AFH79" s="178"/>
      <c r="AFI79" s="178"/>
      <c r="AFJ79" s="178"/>
      <c r="AFK79" s="178"/>
      <c r="AFL79" s="178"/>
      <c r="AFM79" s="178"/>
      <c r="AFN79" s="178"/>
      <c r="AFO79" s="178"/>
      <c r="AFP79" s="178"/>
      <c r="AFQ79" s="178"/>
      <c r="AFR79" s="178"/>
      <c r="AFS79" s="178"/>
      <c r="AFT79" s="178"/>
      <c r="AFU79" s="178"/>
      <c r="AFV79" s="178"/>
      <c r="AFW79" s="178"/>
      <c r="AFX79" s="178"/>
      <c r="AFY79" s="178"/>
      <c r="AFZ79" s="178"/>
      <c r="AGA79" s="178"/>
      <c r="AGB79" s="178"/>
      <c r="AGC79" s="178"/>
      <c r="AGD79" s="178"/>
      <c r="AGE79" s="178"/>
      <c r="AGF79" s="178"/>
      <c r="AGG79" s="178"/>
      <c r="AGH79" s="178"/>
      <c r="AGI79" s="178"/>
      <c r="AGJ79" s="178"/>
      <c r="AGK79" s="178"/>
      <c r="AGL79" s="178"/>
      <c r="AGM79" s="178"/>
      <c r="AGN79" s="178"/>
      <c r="AGO79" s="178"/>
      <c r="AGP79" s="178"/>
      <c r="AGQ79" s="178"/>
      <c r="AGR79" s="178"/>
      <c r="AGS79" s="178"/>
      <c r="AGT79" s="178"/>
      <c r="AGU79" s="178"/>
      <c r="AGV79" s="178"/>
      <c r="AGW79" s="178"/>
      <c r="AGX79" s="178"/>
      <c r="AGY79" s="178"/>
      <c r="AGZ79" s="178"/>
      <c r="AHA79" s="178"/>
      <c r="AHB79" s="178"/>
      <c r="AHC79" s="178"/>
      <c r="AHD79" s="178"/>
      <c r="AHE79" s="178"/>
      <c r="AHF79" s="178"/>
      <c r="AHG79" s="178"/>
      <c r="AHH79" s="178"/>
      <c r="AHI79" s="178"/>
      <c r="AHJ79" s="178"/>
      <c r="AHK79" s="178"/>
      <c r="AHL79" s="178"/>
      <c r="AHM79" s="178"/>
      <c r="AHN79" s="178"/>
      <c r="AHO79" s="178"/>
      <c r="AHP79" s="178"/>
      <c r="AHQ79" s="178"/>
      <c r="AHR79" s="178"/>
      <c r="AHS79" s="178"/>
      <c r="AHT79" s="178"/>
      <c r="AHU79" s="178"/>
      <c r="AHV79" s="178"/>
      <c r="AHW79" s="178"/>
      <c r="AHX79" s="178"/>
      <c r="AHY79" s="178"/>
      <c r="AHZ79" s="178"/>
      <c r="AIA79" s="178"/>
      <c r="AIB79" s="178"/>
      <c r="AIC79" s="178"/>
      <c r="AID79" s="178"/>
      <c r="AIE79" s="178"/>
      <c r="AIF79" s="178"/>
      <c r="AIG79" s="178"/>
      <c r="AIH79" s="178"/>
      <c r="AII79" s="178"/>
      <c r="AIJ79" s="178"/>
      <c r="AIK79" s="178"/>
      <c r="AIL79" s="178"/>
      <c r="AIM79" s="178"/>
      <c r="AIN79" s="178"/>
      <c r="AIO79" s="178"/>
      <c r="AIP79" s="178"/>
      <c r="AIQ79" s="178"/>
      <c r="AIR79" s="178"/>
      <c r="AIS79" s="178"/>
      <c r="AIT79" s="178"/>
      <c r="AIU79" s="178"/>
      <c r="AIV79" s="178"/>
      <c r="AIW79" s="178"/>
      <c r="AIX79" s="178"/>
      <c r="AIY79" s="178"/>
      <c r="AIZ79" s="178"/>
      <c r="AJA79" s="178"/>
      <c r="AJB79" s="178"/>
      <c r="AJC79" s="178"/>
      <c r="AJD79" s="178"/>
      <c r="AJE79" s="178"/>
      <c r="AJF79" s="178"/>
      <c r="AJG79" s="178"/>
      <c r="AJH79" s="178"/>
      <c r="AJI79" s="178"/>
    </row>
    <row r="80" spans="1:945" s="148" customFormat="1" ht="14.25" x14ac:dyDescent="0.25">
      <c r="A80" s="142" t="s">
        <v>137</v>
      </c>
      <c r="B80" s="142" t="s">
        <v>182</v>
      </c>
      <c r="C80" s="142" t="s">
        <v>19</v>
      </c>
      <c r="D80" s="143" t="s">
        <v>20</v>
      </c>
      <c r="E80" s="142" t="s">
        <v>15</v>
      </c>
      <c r="F80" s="144"/>
      <c r="G80" s="146"/>
      <c r="H80" s="145">
        <v>1000</v>
      </c>
      <c r="I80" s="146">
        <f>SUM(I81:I83)</f>
        <v>19.95</v>
      </c>
      <c r="J80" s="146">
        <f>SUM(J81:J83)</f>
        <v>26.93</v>
      </c>
      <c r="K80" s="146">
        <f>I80+J80</f>
        <v>46.879999999999995</v>
      </c>
      <c r="L80" s="147">
        <f>H80*I80</f>
        <v>19950</v>
      </c>
      <c r="M80" s="147">
        <f>H80*J80</f>
        <v>26930</v>
      </c>
      <c r="N80" s="147">
        <f>L80+M80</f>
        <v>46880</v>
      </c>
      <c r="O80" s="147">
        <f>N80*$O$5</f>
        <v>11803.037781911342</v>
      </c>
      <c r="P80" s="147">
        <f>N80+O80</f>
        <v>58683.037781911342</v>
      </c>
      <c r="R80" s="71"/>
      <c r="S80" s="71"/>
      <c r="T80" s="71"/>
      <c r="AY80" s="141"/>
      <c r="AZ80" s="141"/>
      <c r="BA80" s="141"/>
      <c r="BB80" s="141"/>
      <c r="BC80" s="141"/>
      <c r="BD80" s="141"/>
      <c r="BE80" s="141"/>
      <c r="BF80" s="141"/>
      <c r="BG80" s="141"/>
      <c r="BH80" s="141"/>
      <c r="BI80" s="141"/>
      <c r="BJ80" s="141"/>
      <c r="BK80" s="141"/>
      <c r="BL80" s="141"/>
      <c r="BM80" s="141"/>
      <c r="BN80" s="141"/>
      <c r="BO80" s="141"/>
      <c r="BP80" s="141"/>
      <c r="BQ80" s="141"/>
      <c r="BR80" s="141"/>
      <c r="BS80" s="141"/>
      <c r="BT80" s="141"/>
      <c r="BU80" s="141"/>
      <c r="BV80" s="141"/>
      <c r="BW80" s="141"/>
      <c r="BX80" s="141"/>
      <c r="BY80" s="141"/>
      <c r="BZ80" s="141"/>
      <c r="CA80" s="141"/>
      <c r="CB80" s="141"/>
      <c r="CC80" s="141"/>
      <c r="CD80" s="141"/>
      <c r="CE80" s="141"/>
      <c r="CF80" s="141"/>
      <c r="CG80" s="141"/>
      <c r="CH80" s="141"/>
      <c r="CI80" s="141"/>
      <c r="CJ80" s="141"/>
      <c r="CK80" s="141"/>
      <c r="CL80" s="141"/>
      <c r="CM80" s="141"/>
      <c r="CN80" s="141"/>
      <c r="CO80" s="141"/>
      <c r="CP80" s="141"/>
      <c r="CQ80" s="141"/>
      <c r="CR80" s="141"/>
      <c r="CS80" s="141"/>
      <c r="CT80" s="141"/>
      <c r="CU80" s="141"/>
      <c r="CV80" s="141"/>
      <c r="CW80" s="141"/>
      <c r="CX80" s="141"/>
      <c r="CY80" s="141"/>
      <c r="CZ80" s="141"/>
      <c r="DA80" s="141"/>
      <c r="DB80" s="141"/>
      <c r="DC80" s="141"/>
      <c r="DD80" s="141"/>
      <c r="DE80" s="141"/>
      <c r="DF80" s="141"/>
      <c r="DG80" s="141"/>
      <c r="DH80" s="141"/>
      <c r="DI80" s="141"/>
      <c r="DJ80" s="141"/>
      <c r="DK80" s="141"/>
      <c r="DL80" s="141"/>
      <c r="DM80" s="141"/>
      <c r="DN80" s="141"/>
      <c r="DO80" s="141"/>
      <c r="DP80" s="141"/>
      <c r="DQ80" s="141"/>
      <c r="DR80" s="141"/>
      <c r="DS80" s="141"/>
      <c r="DT80" s="141"/>
      <c r="DU80" s="141"/>
      <c r="DV80" s="141"/>
      <c r="DW80" s="141"/>
      <c r="DX80" s="141"/>
      <c r="DY80" s="141"/>
      <c r="DZ80" s="141"/>
      <c r="EA80" s="141"/>
      <c r="EB80" s="141"/>
      <c r="EC80" s="141"/>
      <c r="ED80" s="141"/>
      <c r="EE80" s="141"/>
      <c r="EF80" s="141"/>
      <c r="EG80" s="141"/>
      <c r="EH80" s="141"/>
      <c r="EI80" s="141"/>
      <c r="EJ80" s="141"/>
      <c r="EK80" s="141"/>
      <c r="EL80" s="141"/>
      <c r="EM80" s="141"/>
      <c r="EN80" s="141"/>
      <c r="EO80" s="141"/>
      <c r="EP80" s="141"/>
      <c r="EQ80" s="141"/>
      <c r="ER80" s="141"/>
      <c r="ES80" s="141"/>
      <c r="ET80" s="141"/>
      <c r="EU80" s="141"/>
      <c r="EV80" s="141"/>
      <c r="EW80" s="141"/>
      <c r="EX80" s="141"/>
      <c r="EY80" s="141"/>
      <c r="EZ80" s="141"/>
      <c r="FA80" s="141"/>
      <c r="FB80" s="141"/>
      <c r="FC80" s="141"/>
      <c r="FD80" s="141"/>
      <c r="FE80" s="141"/>
      <c r="FF80" s="141"/>
      <c r="FG80" s="141"/>
      <c r="FH80" s="141"/>
      <c r="FI80" s="141"/>
      <c r="FJ80" s="141"/>
      <c r="FK80" s="141"/>
      <c r="FL80" s="141"/>
      <c r="FM80" s="141"/>
      <c r="FN80" s="141"/>
      <c r="FO80" s="141"/>
      <c r="FP80" s="141"/>
      <c r="FQ80" s="141"/>
      <c r="FR80" s="141"/>
      <c r="FS80" s="141"/>
      <c r="FT80" s="141"/>
      <c r="FU80" s="141"/>
      <c r="FV80" s="141"/>
      <c r="FW80" s="141"/>
      <c r="FX80" s="141"/>
      <c r="FY80" s="141"/>
      <c r="FZ80" s="141"/>
      <c r="GA80" s="141"/>
      <c r="GB80" s="141"/>
      <c r="GC80" s="141"/>
      <c r="GD80" s="141"/>
      <c r="GE80" s="141"/>
      <c r="GF80" s="141"/>
      <c r="GG80" s="141"/>
      <c r="GH80" s="141"/>
      <c r="GI80" s="141"/>
      <c r="GJ80" s="141"/>
      <c r="GK80" s="141"/>
      <c r="GL80" s="141"/>
      <c r="GM80" s="141"/>
      <c r="GN80" s="141"/>
      <c r="GO80" s="141"/>
      <c r="GP80" s="141"/>
      <c r="GQ80" s="141"/>
      <c r="GR80" s="141"/>
      <c r="GS80" s="141"/>
      <c r="GT80" s="141"/>
      <c r="GU80" s="141"/>
      <c r="GV80" s="141"/>
      <c r="GW80" s="141"/>
      <c r="GX80" s="141"/>
      <c r="GY80" s="141"/>
      <c r="GZ80" s="141"/>
      <c r="HA80" s="141"/>
      <c r="HB80" s="141"/>
      <c r="HC80" s="141"/>
      <c r="HD80" s="141"/>
      <c r="HE80" s="141"/>
      <c r="HF80" s="141"/>
      <c r="HG80" s="141"/>
      <c r="HH80" s="141"/>
      <c r="HI80" s="141"/>
      <c r="HJ80" s="141"/>
      <c r="HK80" s="141"/>
      <c r="HL80" s="141"/>
      <c r="HM80" s="141"/>
      <c r="HN80" s="141"/>
      <c r="HO80" s="141"/>
      <c r="HP80" s="141"/>
      <c r="HQ80" s="141"/>
      <c r="HR80" s="141"/>
      <c r="HS80" s="141"/>
      <c r="HT80" s="141"/>
      <c r="HU80" s="141"/>
      <c r="HV80" s="141"/>
      <c r="HW80" s="141"/>
      <c r="HX80" s="141"/>
      <c r="HY80" s="141"/>
      <c r="HZ80" s="141"/>
      <c r="IA80" s="141"/>
      <c r="IB80" s="141"/>
      <c r="IC80" s="141"/>
      <c r="ID80" s="141"/>
      <c r="IE80" s="141"/>
      <c r="IF80" s="141"/>
      <c r="IG80" s="141"/>
      <c r="IH80" s="141"/>
      <c r="II80" s="141"/>
      <c r="IJ80" s="141"/>
      <c r="IK80" s="141"/>
      <c r="IL80" s="141"/>
      <c r="IM80" s="141"/>
      <c r="IN80" s="141"/>
      <c r="IO80" s="141"/>
      <c r="IP80" s="141"/>
      <c r="IQ80" s="141"/>
      <c r="IR80" s="141"/>
      <c r="IS80" s="141"/>
      <c r="IT80" s="141"/>
      <c r="IU80" s="141"/>
      <c r="IV80" s="141"/>
      <c r="IW80" s="141"/>
      <c r="IX80" s="141"/>
      <c r="IY80" s="141"/>
      <c r="IZ80" s="141"/>
      <c r="JA80" s="141"/>
      <c r="JB80" s="141"/>
      <c r="JC80" s="141"/>
      <c r="JD80" s="141"/>
      <c r="JE80" s="141"/>
      <c r="JF80" s="141"/>
      <c r="JG80" s="141"/>
      <c r="JH80" s="141"/>
      <c r="JI80" s="141"/>
      <c r="JJ80" s="141"/>
      <c r="JK80" s="141"/>
      <c r="JL80" s="141"/>
      <c r="JM80" s="141"/>
      <c r="JN80" s="141"/>
      <c r="JO80" s="141"/>
      <c r="JP80" s="141"/>
      <c r="JQ80" s="141"/>
      <c r="JR80" s="141"/>
      <c r="JS80" s="141"/>
      <c r="JT80" s="141"/>
      <c r="JU80" s="141"/>
      <c r="JV80" s="141"/>
      <c r="JW80" s="141"/>
      <c r="JX80" s="141"/>
      <c r="JY80" s="141"/>
      <c r="JZ80" s="141"/>
      <c r="KA80" s="141"/>
      <c r="KB80" s="141"/>
      <c r="KC80" s="141"/>
      <c r="KD80" s="141"/>
      <c r="KE80" s="141"/>
      <c r="KF80" s="141"/>
      <c r="KG80" s="141"/>
      <c r="KH80" s="141"/>
      <c r="KI80" s="141"/>
      <c r="KJ80" s="141"/>
      <c r="KK80" s="141"/>
      <c r="KL80" s="141"/>
      <c r="KM80" s="141"/>
      <c r="KN80" s="141"/>
      <c r="KO80" s="141"/>
      <c r="KP80" s="141"/>
      <c r="KQ80" s="141"/>
      <c r="KR80" s="141"/>
      <c r="KS80" s="141"/>
      <c r="KT80" s="141"/>
      <c r="KU80" s="141"/>
      <c r="KV80" s="141"/>
      <c r="KW80" s="141"/>
      <c r="KX80" s="141"/>
      <c r="KY80" s="141"/>
      <c r="KZ80" s="141"/>
      <c r="LA80" s="141"/>
      <c r="LB80" s="141"/>
      <c r="LC80" s="141"/>
      <c r="LD80" s="141"/>
      <c r="LE80" s="141"/>
      <c r="LF80" s="141"/>
      <c r="LG80" s="141"/>
      <c r="LH80" s="141"/>
      <c r="LI80" s="141"/>
      <c r="LJ80" s="141"/>
      <c r="LK80" s="141"/>
      <c r="LL80" s="141"/>
      <c r="LM80" s="141"/>
      <c r="LN80" s="141"/>
      <c r="LO80" s="141"/>
      <c r="LP80" s="141"/>
      <c r="LQ80" s="141"/>
      <c r="LR80" s="141"/>
      <c r="LS80" s="141"/>
      <c r="LT80" s="141"/>
      <c r="LU80" s="141"/>
      <c r="LV80" s="141"/>
      <c r="LW80" s="141"/>
      <c r="LX80" s="141"/>
      <c r="LY80" s="141"/>
      <c r="LZ80" s="141"/>
      <c r="MA80" s="141"/>
      <c r="MB80" s="141"/>
      <c r="MC80" s="141"/>
      <c r="MD80" s="141"/>
      <c r="ME80" s="141"/>
      <c r="MF80" s="141"/>
      <c r="MG80" s="141"/>
      <c r="MH80" s="141"/>
      <c r="MI80" s="141"/>
      <c r="MJ80" s="141"/>
      <c r="MK80" s="141"/>
      <c r="ML80" s="141"/>
      <c r="MM80" s="141"/>
      <c r="MN80" s="141"/>
      <c r="MO80" s="141"/>
      <c r="MP80" s="141"/>
      <c r="MQ80" s="141"/>
      <c r="MR80" s="141"/>
      <c r="MS80" s="141"/>
      <c r="MT80" s="141"/>
      <c r="MU80" s="141"/>
      <c r="MV80" s="141"/>
      <c r="MW80" s="141"/>
      <c r="MX80" s="141"/>
      <c r="MY80" s="141"/>
      <c r="MZ80" s="141"/>
      <c r="NA80" s="141"/>
      <c r="NB80" s="141"/>
      <c r="NC80" s="141"/>
      <c r="ND80" s="141"/>
      <c r="NE80" s="141"/>
      <c r="NF80" s="141"/>
      <c r="NG80" s="141"/>
      <c r="NH80" s="141"/>
      <c r="NI80" s="141"/>
      <c r="NJ80" s="141"/>
      <c r="NK80" s="141"/>
      <c r="NL80" s="141"/>
      <c r="NM80" s="141"/>
      <c r="NN80" s="141"/>
      <c r="NO80" s="141"/>
      <c r="NP80" s="141"/>
      <c r="NQ80" s="141"/>
      <c r="NR80" s="141"/>
      <c r="NS80" s="141"/>
      <c r="NT80" s="141"/>
      <c r="NU80" s="141"/>
      <c r="NV80" s="141"/>
      <c r="NW80" s="141"/>
      <c r="NX80" s="141"/>
      <c r="NY80" s="141"/>
      <c r="NZ80" s="141"/>
      <c r="OA80" s="141"/>
      <c r="OB80" s="141"/>
      <c r="OC80" s="141"/>
      <c r="OD80" s="141"/>
      <c r="OE80" s="141"/>
      <c r="OF80" s="141"/>
      <c r="OG80" s="141"/>
      <c r="OH80" s="141"/>
      <c r="OI80" s="141"/>
      <c r="OJ80" s="141"/>
      <c r="OK80" s="141"/>
      <c r="OL80" s="141"/>
      <c r="OM80" s="141"/>
      <c r="ON80" s="141"/>
      <c r="OO80" s="141"/>
      <c r="OP80" s="141"/>
      <c r="OQ80" s="141"/>
      <c r="OR80" s="141"/>
      <c r="OS80" s="141"/>
      <c r="OT80" s="141"/>
      <c r="OU80" s="141"/>
      <c r="OV80" s="141"/>
      <c r="OW80" s="141"/>
      <c r="OX80" s="141"/>
      <c r="OY80" s="141"/>
      <c r="OZ80" s="141"/>
      <c r="PA80" s="141"/>
      <c r="PB80" s="141"/>
      <c r="PC80" s="141"/>
      <c r="PD80" s="141"/>
      <c r="PE80" s="141"/>
      <c r="PF80" s="141"/>
      <c r="PG80" s="141"/>
      <c r="PH80" s="141"/>
      <c r="PI80" s="141"/>
      <c r="PJ80" s="141"/>
      <c r="PK80" s="141"/>
      <c r="PL80" s="141"/>
      <c r="PM80" s="141"/>
      <c r="PN80" s="141"/>
      <c r="PO80" s="141"/>
      <c r="PP80" s="141"/>
      <c r="PQ80" s="141"/>
      <c r="PR80" s="141"/>
      <c r="PS80" s="141"/>
      <c r="PT80" s="141"/>
      <c r="PU80" s="141"/>
      <c r="PV80" s="141"/>
      <c r="PW80" s="141"/>
      <c r="PX80" s="141"/>
      <c r="PY80" s="141"/>
      <c r="PZ80" s="141"/>
      <c r="QA80" s="141"/>
      <c r="QB80" s="141"/>
      <c r="QC80" s="141"/>
      <c r="QD80" s="141"/>
      <c r="QE80" s="141"/>
      <c r="QF80" s="141"/>
      <c r="QG80" s="141"/>
      <c r="QH80" s="141"/>
      <c r="QI80" s="141"/>
      <c r="QJ80" s="141"/>
      <c r="QK80" s="141"/>
      <c r="QL80" s="141"/>
      <c r="QM80" s="141"/>
      <c r="QN80" s="141"/>
      <c r="QO80" s="141"/>
      <c r="QP80" s="141"/>
      <c r="QQ80" s="141"/>
      <c r="QR80" s="141"/>
      <c r="QS80" s="141"/>
      <c r="QT80" s="141"/>
      <c r="QU80" s="141"/>
      <c r="QV80" s="141"/>
      <c r="QW80" s="141"/>
      <c r="QX80" s="141"/>
      <c r="QY80" s="141"/>
      <c r="QZ80" s="141"/>
      <c r="RA80" s="141"/>
      <c r="RB80" s="141"/>
      <c r="RC80" s="141"/>
      <c r="RD80" s="141"/>
      <c r="RE80" s="141"/>
      <c r="RF80" s="141"/>
      <c r="RG80" s="141"/>
      <c r="RH80" s="141"/>
      <c r="RI80" s="141"/>
      <c r="RJ80" s="141"/>
      <c r="RK80" s="141"/>
      <c r="RL80" s="141"/>
      <c r="RM80" s="141"/>
      <c r="RN80" s="141"/>
      <c r="RO80" s="141"/>
      <c r="RP80" s="141"/>
      <c r="RQ80" s="141"/>
      <c r="RR80" s="141"/>
      <c r="RS80" s="141"/>
      <c r="RT80" s="141"/>
      <c r="RU80" s="141"/>
      <c r="RV80" s="141"/>
      <c r="RW80" s="141"/>
      <c r="RX80" s="141"/>
      <c r="RY80" s="141"/>
      <c r="RZ80" s="141"/>
      <c r="SA80" s="141"/>
      <c r="SB80" s="141"/>
      <c r="SC80" s="141"/>
      <c r="SD80" s="141"/>
      <c r="SE80" s="141"/>
      <c r="SF80" s="141"/>
      <c r="SG80" s="141"/>
      <c r="SH80" s="141"/>
      <c r="SI80" s="141"/>
      <c r="SJ80" s="141"/>
      <c r="SK80" s="141"/>
      <c r="SL80" s="141"/>
      <c r="SM80" s="141"/>
      <c r="SN80" s="141"/>
      <c r="SO80" s="141"/>
      <c r="SP80" s="141"/>
      <c r="SQ80" s="141"/>
      <c r="SR80" s="141"/>
      <c r="SS80" s="141"/>
      <c r="ST80" s="141"/>
      <c r="SU80" s="141"/>
      <c r="SV80" s="141"/>
      <c r="SW80" s="141"/>
      <c r="SX80" s="141"/>
      <c r="SY80" s="141"/>
      <c r="SZ80" s="141"/>
      <c r="TA80" s="141"/>
      <c r="TB80" s="141"/>
      <c r="TC80" s="141"/>
      <c r="TD80" s="141"/>
      <c r="TE80" s="141"/>
      <c r="TF80" s="141"/>
      <c r="TG80" s="141"/>
      <c r="TH80" s="141"/>
      <c r="TI80" s="141"/>
      <c r="TJ80" s="141"/>
      <c r="TK80" s="141"/>
      <c r="TL80" s="141"/>
      <c r="TM80" s="141"/>
      <c r="TN80" s="141"/>
      <c r="TO80" s="141"/>
      <c r="TP80" s="141"/>
      <c r="TQ80" s="141"/>
      <c r="TR80" s="141"/>
      <c r="TS80" s="141"/>
      <c r="TT80" s="141"/>
      <c r="TU80" s="141"/>
      <c r="TV80" s="141"/>
      <c r="TW80" s="141"/>
      <c r="TX80" s="141"/>
      <c r="TY80" s="141"/>
      <c r="TZ80" s="141"/>
      <c r="UA80" s="141"/>
      <c r="UB80" s="141"/>
      <c r="UC80" s="141"/>
      <c r="UD80" s="141"/>
      <c r="UE80" s="141"/>
      <c r="UF80" s="141"/>
      <c r="UG80" s="141"/>
      <c r="UH80" s="141"/>
      <c r="UI80" s="141"/>
      <c r="UJ80" s="141"/>
      <c r="UK80" s="141"/>
      <c r="UL80" s="141"/>
      <c r="UM80" s="141"/>
      <c r="UN80" s="141"/>
      <c r="UO80" s="141"/>
      <c r="UP80" s="141"/>
      <c r="UQ80" s="141"/>
      <c r="UR80" s="141"/>
      <c r="US80" s="141"/>
      <c r="UT80" s="141"/>
      <c r="UU80" s="141"/>
      <c r="UV80" s="141"/>
      <c r="UW80" s="141"/>
      <c r="UX80" s="141"/>
      <c r="UY80" s="141"/>
      <c r="UZ80" s="141"/>
      <c r="VA80" s="141"/>
      <c r="VB80" s="141"/>
      <c r="VC80" s="141"/>
      <c r="VD80" s="141"/>
      <c r="VE80" s="141"/>
      <c r="VF80" s="141"/>
      <c r="VG80" s="141"/>
      <c r="VH80" s="141"/>
      <c r="VI80" s="141"/>
      <c r="VJ80" s="141"/>
      <c r="VK80" s="141"/>
      <c r="VL80" s="141"/>
      <c r="VM80" s="141"/>
      <c r="VN80" s="141"/>
      <c r="VO80" s="141"/>
      <c r="VP80" s="141"/>
      <c r="VQ80" s="141"/>
      <c r="VR80" s="141"/>
      <c r="VS80" s="141"/>
      <c r="VT80" s="141"/>
      <c r="VU80" s="141"/>
      <c r="VV80" s="141"/>
      <c r="VW80" s="141"/>
      <c r="VX80" s="141"/>
      <c r="VY80" s="141"/>
      <c r="VZ80" s="141"/>
      <c r="WA80" s="141"/>
      <c r="WB80" s="141"/>
      <c r="WC80" s="141"/>
      <c r="WD80" s="141"/>
      <c r="WE80" s="141"/>
      <c r="WF80" s="141"/>
      <c r="WG80" s="141"/>
      <c r="WH80" s="141"/>
      <c r="WI80" s="141"/>
      <c r="WJ80" s="141"/>
      <c r="WK80" s="141"/>
      <c r="WL80" s="141"/>
      <c r="WM80" s="141"/>
      <c r="WN80" s="141"/>
      <c r="WO80" s="141"/>
      <c r="WP80" s="141"/>
      <c r="WQ80" s="141"/>
      <c r="WR80" s="141"/>
      <c r="WS80" s="141"/>
      <c r="WT80" s="141"/>
      <c r="WU80" s="141"/>
      <c r="WV80" s="141"/>
      <c r="WW80" s="141"/>
      <c r="WX80" s="141"/>
      <c r="WY80" s="141"/>
      <c r="WZ80" s="141"/>
      <c r="XA80" s="141"/>
      <c r="XB80" s="141"/>
      <c r="XC80" s="141"/>
      <c r="XD80" s="141"/>
      <c r="XE80" s="141"/>
      <c r="XF80" s="141"/>
      <c r="XG80" s="141"/>
      <c r="XH80" s="141"/>
      <c r="XI80" s="141"/>
      <c r="XJ80" s="141"/>
      <c r="XK80" s="141"/>
      <c r="XL80" s="141"/>
      <c r="XM80" s="141"/>
      <c r="XN80" s="141"/>
      <c r="XO80" s="141"/>
      <c r="XP80" s="141"/>
      <c r="XQ80" s="141"/>
      <c r="XR80" s="141"/>
      <c r="XS80" s="141"/>
      <c r="XT80" s="141"/>
      <c r="XU80" s="141"/>
      <c r="XV80" s="141"/>
      <c r="XW80" s="141"/>
      <c r="XX80" s="141"/>
      <c r="XY80" s="141"/>
      <c r="XZ80" s="141"/>
      <c r="YA80" s="141"/>
      <c r="YB80" s="141"/>
      <c r="YC80" s="141"/>
      <c r="YD80" s="141"/>
      <c r="YE80" s="141"/>
      <c r="YF80" s="141"/>
      <c r="YG80" s="141"/>
      <c r="YH80" s="141"/>
      <c r="YI80" s="141"/>
      <c r="YJ80" s="141"/>
      <c r="YK80" s="141"/>
      <c r="YL80" s="141"/>
      <c r="YM80" s="141"/>
      <c r="YN80" s="141"/>
      <c r="YO80" s="141"/>
      <c r="YP80" s="141"/>
      <c r="YQ80" s="141"/>
      <c r="YR80" s="141"/>
      <c r="YS80" s="141"/>
      <c r="YT80" s="141"/>
      <c r="YU80" s="141"/>
      <c r="YV80" s="141"/>
      <c r="YW80" s="141"/>
      <c r="YX80" s="141"/>
      <c r="YY80" s="141"/>
      <c r="YZ80" s="141"/>
      <c r="ZA80" s="141"/>
      <c r="ZB80" s="141"/>
      <c r="ZC80" s="141"/>
      <c r="ZD80" s="141"/>
      <c r="ZE80" s="141"/>
      <c r="ZF80" s="141"/>
      <c r="ZG80" s="141"/>
      <c r="ZH80" s="141"/>
      <c r="ZI80" s="141"/>
      <c r="ZJ80" s="141"/>
      <c r="ZK80" s="141"/>
      <c r="ZL80" s="141"/>
      <c r="ZM80" s="141"/>
      <c r="ZN80" s="141"/>
      <c r="ZO80" s="141"/>
      <c r="ZP80" s="141"/>
      <c r="ZQ80" s="141"/>
      <c r="ZR80" s="141"/>
      <c r="ZS80" s="141"/>
      <c r="ZT80" s="141"/>
      <c r="ZU80" s="141"/>
      <c r="ZV80" s="141"/>
      <c r="ZW80" s="141"/>
      <c r="ZX80" s="141"/>
      <c r="ZY80" s="141"/>
      <c r="ZZ80" s="141"/>
      <c r="AAA80" s="141"/>
      <c r="AAB80" s="141"/>
      <c r="AAC80" s="141"/>
      <c r="AAD80" s="141"/>
      <c r="AAE80" s="141"/>
      <c r="AAF80" s="141"/>
      <c r="AAG80" s="141"/>
      <c r="AAH80" s="141"/>
      <c r="AAI80" s="141"/>
      <c r="AAJ80" s="141"/>
      <c r="AAK80" s="141"/>
      <c r="AAL80" s="141"/>
      <c r="AAM80" s="141"/>
      <c r="AAN80" s="141"/>
      <c r="AAO80" s="141"/>
      <c r="AAP80" s="141"/>
      <c r="AAQ80" s="141"/>
      <c r="AAR80" s="141"/>
      <c r="AAS80" s="141"/>
      <c r="AAT80" s="141"/>
      <c r="AAU80" s="141"/>
      <c r="AAV80" s="141"/>
      <c r="AAW80" s="141"/>
      <c r="AAX80" s="141"/>
      <c r="AAY80" s="141"/>
      <c r="AAZ80" s="141"/>
      <c r="ABA80" s="141"/>
      <c r="ABB80" s="141"/>
      <c r="ABC80" s="141"/>
      <c r="ABD80" s="141"/>
      <c r="ABE80" s="141"/>
      <c r="ABF80" s="141"/>
      <c r="ABG80" s="141"/>
      <c r="ABH80" s="141"/>
      <c r="ABI80" s="141"/>
      <c r="ABJ80" s="141"/>
      <c r="ABK80" s="141"/>
      <c r="ABL80" s="141"/>
      <c r="ABM80" s="141"/>
      <c r="ABN80" s="141"/>
      <c r="ABO80" s="141"/>
      <c r="ABP80" s="141"/>
      <c r="ABQ80" s="141"/>
      <c r="ABR80" s="141"/>
      <c r="ABS80" s="141"/>
      <c r="ABT80" s="141"/>
      <c r="ABU80" s="141"/>
      <c r="ABV80" s="141"/>
      <c r="ABW80" s="141"/>
      <c r="ABX80" s="141"/>
      <c r="ABY80" s="141"/>
      <c r="ABZ80" s="141"/>
      <c r="ACA80" s="141"/>
      <c r="ACB80" s="141"/>
      <c r="ACC80" s="141"/>
      <c r="ACD80" s="141"/>
      <c r="ACE80" s="141"/>
      <c r="ACF80" s="141"/>
      <c r="ACG80" s="141"/>
      <c r="ACH80" s="141"/>
      <c r="ACI80" s="141"/>
      <c r="ACJ80" s="141"/>
      <c r="ACK80" s="141"/>
      <c r="ACL80" s="141"/>
      <c r="ACM80" s="141"/>
      <c r="ACN80" s="141"/>
      <c r="ACO80" s="141"/>
      <c r="ACP80" s="141"/>
      <c r="ACQ80" s="141"/>
      <c r="ACR80" s="141"/>
      <c r="ACS80" s="141"/>
      <c r="ACT80" s="141"/>
      <c r="ACU80" s="141"/>
      <c r="ACV80" s="141"/>
      <c r="ACW80" s="141"/>
      <c r="ACX80" s="141"/>
      <c r="ACY80" s="141"/>
      <c r="ACZ80" s="141"/>
      <c r="ADA80" s="141"/>
      <c r="ADB80" s="141"/>
      <c r="ADC80" s="141"/>
      <c r="ADD80" s="141"/>
      <c r="ADE80" s="141"/>
      <c r="ADF80" s="141"/>
      <c r="ADG80" s="141"/>
      <c r="ADH80" s="141"/>
      <c r="ADI80" s="141"/>
      <c r="ADJ80" s="141"/>
      <c r="ADK80" s="141"/>
      <c r="ADL80" s="141"/>
      <c r="ADM80" s="141"/>
      <c r="ADN80" s="141"/>
      <c r="ADO80" s="141"/>
      <c r="ADP80" s="141"/>
      <c r="ADQ80" s="141"/>
      <c r="ADR80" s="141"/>
      <c r="ADS80" s="141"/>
      <c r="ADT80" s="141"/>
      <c r="ADU80" s="141"/>
      <c r="ADV80" s="141"/>
      <c r="ADW80" s="141"/>
      <c r="ADX80" s="141"/>
      <c r="ADY80" s="141"/>
      <c r="ADZ80" s="141"/>
      <c r="AEA80" s="141"/>
      <c r="AEB80" s="141"/>
      <c r="AEC80" s="141"/>
      <c r="AED80" s="141"/>
      <c r="AEE80" s="141"/>
      <c r="AEF80" s="141"/>
      <c r="AEG80" s="141"/>
      <c r="AEH80" s="141"/>
      <c r="AEI80" s="141"/>
      <c r="AEJ80" s="141"/>
      <c r="AEK80" s="141"/>
      <c r="AEL80" s="141"/>
      <c r="AEM80" s="141"/>
      <c r="AEN80" s="141"/>
      <c r="AEO80" s="141"/>
      <c r="AEP80" s="141"/>
      <c r="AEQ80" s="141"/>
      <c r="AER80" s="141"/>
      <c r="AES80" s="141"/>
      <c r="AET80" s="141"/>
      <c r="AEU80" s="141"/>
      <c r="AEV80" s="141"/>
      <c r="AEW80" s="141"/>
      <c r="AEX80" s="141"/>
      <c r="AEY80" s="141"/>
      <c r="AEZ80" s="141"/>
      <c r="AFA80" s="141"/>
      <c r="AFB80" s="141"/>
      <c r="AFC80" s="141"/>
      <c r="AFD80" s="141"/>
      <c r="AFE80" s="141"/>
      <c r="AFF80" s="141"/>
      <c r="AFG80" s="141"/>
      <c r="AFH80" s="141"/>
      <c r="AFI80" s="141"/>
      <c r="AFJ80" s="141"/>
      <c r="AFK80" s="141"/>
      <c r="AFL80" s="141"/>
      <c r="AFM80" s="141"/>
      <c r="AFN80" s="141"/>
      <c r="AFO80" s="141"/>
      <c r="AFP80" s="141"/>
      <c r="AFQ80" s="141"/>
      <c r="AFR80" s="141"/>
      <c r="AFS80" s="141"/>
      <c r="AFT80" s="141"/>
      <c r="AFU80" s="141"/>
      <c r="AFV80" s="141"/>
      <c r="AFW80" s="141"/>
      <c r="AFX80" s="141"/>
      <c r="AFY80" s="141"/>
      <c r="AFZ80" s="141"/>
      <c r="AGA80" s="141"/>
      <c r="AGB80" s="141"/>
      <c r="AGC80" s="141"/>
      <c r="AGD80" s="141"/>
      <c r="AGE80" s="141"/>
      <c r="AGF80" s="141"/>
      <c r="AGG80" s="141"/>
      <c r="AGH80" s="141"/>
      <c r="AGI80" s="141"/>
      <c r="AGJ80" s="141"/>
      <c r="AGK80" s="141"/>
      <c r="AGL80" s="141"/>
      <c r="AGM80" s="141"/>
      <c r="AGN80" s="141"/>
      <c r="AGO80" s="141"/>
      <c r="AGP80" s="141"/>
      <c r="AGQ80" s="141"/>
      <c r="AGR80" s="141"/>
      <c r="AGS80" s="141"/>
      <c r="AGT80" s="141"/>
      <c r="AGU80" s="141"/>
      <c r="AGV80" s="141"/>
      <c r="AGW80" s="141"/>
      <c r="AGX80" s="141"/>
      <c r="AGY80" s="141"/>
      <c r="AGZ80" s="141"/>
      <c r="AHA80" s="141"/>
      <c r="AHB80" s="141"/>
      <c r="AHC80" s="141"/>
      <c r="AHD80" s="141"/>
      <c r="AHE80" s="141"/>
      <c r="AHF80" s="141"/>
      <c r="AHG80" s="141"/>
      <c r="AHH80" s="141"/>
      <c r="AHI80" s="141"/>
      <c r="AHJ80" s="141"/>
      <c r="AHK80" s="141"/>
      <c r="AHL80" s="141"/>
      <c r="AHM80" s="141"/>
      <c r="AHN80" s="141"/>
      <c r="AHO80" s="141"/>
      <c r="AHP80" s="141"/>
      <c r="AHQ80" s="141"/>
      <c r="AHR80" s="141"/>
      <c r="AHS80" s="141"/>
      <c r="AHT80" s="141"/>
      <c r="AHU80" s="141"/>
      <c r="AHV80" s="141"/>
      <c r="AHW80" s="141"/>
      <c r="AHX80" s="141"/>
      <c r="AHY80" s="141"/>
      <c r="AHZ80" s="141"/>
      <c r="AIA80" s="141"/>
      <c r="AIB80" s="141"/>
      <c r="AIC80" s="141"/>
      <c r="AID80" s="141"/>
      <c r="AIE80" s="141"/>
      <c r="AIF80" s="141"/>
      <c r="AIG80" s="141"/>
      <c r="AIH80" s="141"/>
      <c r="AII80" s="141"/>
      <c r="AIJ80" s="141"/>
      <c r="AIK80" s="141"/>
      <c r="AIL80" s="141"/>
      <c r="AIM80" s="141"/>
      <c r="AIN80" s="141"/>
      <c r="AIO80" s="141"/>
      <c r="AIP80" s="141"/>
      <c r="AIQ80" s="141"/>
      <c r="AIR80" s="141"/>
      <c r="AIS80" s="141"/>
      <c r="AIT80" s="141"/>
      <c r="AIU80" s="141"/>
      <c r="AIV80" s="141"/>
      <c r="AIW80" s="141"/>
      <c r="AIX80" s="141"/>
      <c r="AIY80" s="141"/>
      <c r="AIZ80" s="141"/>
      <c r="AJA80" s="141"/>
      <c r="AJB80" s="141"/>
      <c r="AJC80" s="141"/>
      <c r="AJD80" s="141"/>
      <c r="AJE80" s="141"/>
      <c r="AJF80" s="141"/>
      <c r="AJG80" s="141"/>
      <c r="AJH80" s="141"/>
      <c r="AJI80" s="141"/>
    </row>
    <row r="81" spans="1:945" s="148" customFormat="1" ht="14.25" x14ac:dyDescent="0.25">
      <c r="A81" s="149" t="s">
        <v>72</v>
      </c>
      <c r="B81" s="149">
        <v>88316</v>
      </c>
      <c r="C81" s="149"/>
      <c r="D81" s="154" t="s">
        <v>179</v>
      </c>
      <c r="E81" s="149" t="s">
        <v>75</v>
      </c>
      <c r="F81" s="156">
        <v>0.33</v>
      </c>
      <c r="G81" s="156">
        <v>26.8</v>
      </c>
      <c r="H81" s="156"/>
      <c r="I81" s="156"/>
      <c r="J81" s="156">
        <f>ROUND(F81*G81,2)</f>
        <v>8.84</v>
      </c>
      <c r="K81" s="156"/>
      <c r="L81" s="157"/>
      <c r="M81" s="157"/>
      <c r="N81" s="157"/>
      <c r="O81" s="157"/>
      <c r="P81" s="157"/>
      <c r="R81" s="71">
        <f>(I81+J81)*H80*(1+$O$5)</f>
        <v>11065.658148295568</v>
      </c>
      <c r="S81" s="71"/>
      <c r="T81" s="71"/>
    </row>
    <row r="82" spans="1:945" s="141" customFormat="1" ht="14.25" x14ac:dyDescent="0.25">
      <c r="A82" s="149" t="s">
        <v>72</v>
      </c>
      <c r="B82" s="149">
        <v>88310</v>
      </c>
      <c r="C82" s="149"/>
      <c r="D82" s="154" t="s">
        <v>180</v>
      </c>
      <c r="E82" s="149" t="s">
        <v>75</v>
      </c>
      <c r="F82" s="156">
        <v>0.5</v>
      </c>
      <c r="G82" s="156">
        <v>36.18</v>
      </c>
      <c r="H82" s="156"/>
      <c r="I82" s="156"/>
      <c r="J82" s="156">
        <f>ROUND(F82*G82,2)</f>
        <v>18.09</v>
      </c>
      <c r="K82" s="156"/>
      <c r="L82" s="157"/>
      <c r="M82" s="157"/>
      <c r="N82" s="157"/>
      <c r="O82" s="157"/>
      <c r="P82" s="157"/>
      <c r="Q82" s="148"/>
      <c r="R82" s="71">
        <f>(I82+J82)*H80*(1+$O$5)</f>
        <v>22644.542522926113</v>
      </c>
      <c r="S82" s="71"/>
      <c r="T82" s="71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  <c r="BI82" s="148"/>
      <c r="BJ82" s="148"/>
      <c r="BK82" s="148"/>
      <c r="BL82" s="148"/>
      <c r="BM82" s="148"/>
      <c r="BN82" s="148"/>
      <c r="BO82" s="148"/>
      <c r="BP82" s="148"/>
      <c r="BQ82" s="148"/>
      <c r="BR82" s="148"/>
      <c r="BS82" s="148"/>
      <c r="BT82" s="148"/>
      <c r="BU82" s="148"/>
      <c r="BV82" s="148"/>
      <c r="BW82" s="148"/>
      <c r="BX82" s="148"/>
      <c r="BY82" s="148"/>
      <c r="BZ82" s="148"/>
      <c r="CA82" s="148"/>
      <c r="CB82" s="148"/>
      <c r="CC82" s="148"/>
      <c r="CD82" s="148"/>
      <c r="CE82" s="148"/>
      <c r="CF82" s="148"/>
      <c r="CG82" s="148"/>
      <c r="CH82" s="148"/>
      <c r="CI82" s="148"/>
      <c r="CJ82" s="148"/>
      <c r="CK82" s="148"/>
      <c r="CL82" s="148"/>
      <c r="CM82" s="148"/>
      <c r="CN82" s="148"/>
      <c r="CO82" s="148"/>
      <c r="CP82" s="148"/>
      <c r="CQ82" s="148"/>
      <c r="CR82" s="148"/>
      <c r="CS82" s="148"/>
      <c r="CT82" s="148"/>
      <c r="CU82" s="148"/>
      <c r="CV82" s="148"/>
      <c r="CW82" s="148"/>
      <c r="CX82" s="148"/>
      <c r="CY82" s="148"/>
      <c r="CZ82" s="148"/>
      <c r="DA82" s="148"/>
      <c r="DB82" s="148"/>
      <c r="DC82" s="148"/>
      <c r="DD82" s="148"/>
      <c r="DE82" s="148"/>
      <c r="DF82" s="148"/>
      <c r="DG82" s="148"/>
      <c r="DH82" s="148"/>
      <c r="DI82" s="148"/>
      <c r="DJ82" s="148"/>
      <c r="DK82" s="148"/>
      <c r="DL82" s="148"/>
      <c r="DM82" s="148"/>
      <c r="DN82" s="148"/>
      <c r="DO82" s="148"/>
      <c r="DP82" s="148"/>
      <c r="DQ82" s="148"/>
      <c r="DR82" s="148"/>
      <c r="DS82" s="148"/>
      <c r="DT82" s="148"/>
      <c r="DU82" s="148"/>
      <c r="DV82" s="148"/>
      <c r="DW82" s="148"/>
      <c r="DX82" s="148"/>
      <c r="DY82" s="148"/>
      <c r="DZ82" s="148"/>
      <c r="EA82" s="148"/>
      <c r="EB82" s="148"/>
      <c r="EC82" s="148"/>
      <c r="ED82" s="148"/>
      <c r="EE82" s="148"/>
      <c r="EF82" s="148"/>
      <c r="EG82" s="148"/>
      <c r="EH82" s="148"/>
      <c r="EI82" s="148"/>
      <c r="EJ82" s="148"/>
      <c r="EK82" s="148"/>
      <c r="EL82" s="148"/>
      <c r="EM82" s="148"/>
      <c r="EN82" s="148"/>
      <c r="EO82" s="148"/>
      <c r="EP82" s="148"/>
      <c r="EQ82" s="148"/>
      <c r="ER82" s="148"/>
      <c r="ES82" s="148"/>
      <c r="ET82" s="148"/>
      <c r="EU82" s="148"/>
      <c r="EV82" s="148"/>
      <c r="EW82" s="148"/>
      <c r="EX82" s="148"/>
      <c r="EY82" s="148"/>
      <c r="EZ82" s="148"/>
      <c r="FA82" s="148"/>
      <c r="FB82" s="148"/>
      <c r="FC82" s="148"/>
      <c r="FD82" s="148"/>
      <c r="FE82" s="148"/>
      <c r="FF82" s="148"/>
      <c r="FG82" s="148"/>
      <c r="FH82" s="148"/>
      <c r="FI82" s="148"/>
      <c r="FJ82" s="148"/>
      <c r="FK82" s="148"/>
      <c r="FL82" s="148"/>
      <c r="FM82" s="148"/>
      <c r="FN82" s="148"/>
      <c r="FO82" s="148"/>
      <c r="FP82" s="148"/>
      <c r="FQ82" s="148"/>
      <c r="FR82" s="148"/>
      <c r="FS82" s="148"/>
      <c r="FT82" s="148"/>
      <c r="FU82" s="148"/>
      <c r="FV82" s="148"/>
      <c r="FW82" s="148"/>
      <c r="FX82" s="148"/>
      <c r="FY82" s="148"/>
      <c r="FZ82" s="148"/>
      <c r="GA82" s="148"/>
      <c r="GB82" s="148"/>
      <c r="GC82" s="148"/>
      <c r="GD82" s="148"/>
      <c r="GE82" s="148"/>
      <c r="GF82" s="148"/>
      <c r="GG82" s="148"/>
      <c r="GH82" s="148"/>
      <c r="GI82" s="148"/>
      <c r="GJ82" s="148"/>
      <c r="GK82" s="148"/>
      <c r="GL82" s="148"/>
      <c r="GM82" s="148"/>
      <c r="GN82" s="148"/>
      <c r="GO82" s="148"/>
      <c r="GP82" s="148"/>
      <c r="GQ82" s="148"/>
      <c r="GR82" s="148"/>
      <c r="GS82" s="148"/>
      <c r="GT82" s="148"/>
      <c r="GU82" s="148"/>
      <c r="GV82" s="148"/>
      <c r="GW82" s="148"/>
      <c r="GX82" s="148"/>
      <c r="GY82" s="148"/>
      <c r="GZ82" s="148"/>
      <c r="HA82" s="148"/>
      <c r="HB82" s="148"/>
      <c r="HC82" s="148"/>
      <c r="HD82" s="148"/>
      <c r="HE82" s="148"/>
      <c r="HF82" s="148"/>
      <c r="HG82" s="148"/>
      <c r="HH82" s="148"/>
      <c r="HI82" s="148"/>
      <c r="HJ82" s="148"/>
      <c r="HK82" s="148"/>
      <c r="HL82" s="148"/>
      <c r="HM82" s="148"/>
      <c r="HN82" s="148"/>
      <c r="HO82" s="148"/>
      <c r="HP82" s="148"/>
      <c r="HQ82" s="148"/>
      <c r="HR82" s="148"/>
      <c r="HS82" s="148"/>
      <c r="HT82" s="148"/>
      <c r="HU82" s="148"/>
      <c r="HV82" s="148"/>
      <c r="HW82" s="148"/>
      <c r="HX82" s="148"/>
      <c r="HY82" s="148"/>
      <c r="HZ82" s="148"/>
      <c r="IA82" s="148"/>
      <c r="IB82" s="148"/>
      <c r="IC82" s="148"/>
      <c r="ID82" s="148"/>
      <c r="IE82" s="148"/>
      <c r="IF82" s="148"/>
      <c r="IG82" s="148"/>
      <c r="IH82" s="148"/>
      <c r="II82" s="148"/>
      <c r="IJ82" s="148"/>
      <c r="IK82" s="148"/>
      <c r="IL82" s="148"/>
      <c r="IM82" s="148"/>
      <c r="IN82" s="148"/>
      <c r="IO82" s="148"/>
      <c r="IP82" s="148"/>
      <c r="IQ82" s="148"/>
      <c r="IR82" s="148"/>
      <c r="IS82" s="148"/>
      <c r="IT82" s="148"/>
      <c r="IU82" s="148"/>
      <c r="IV82" s="148"/>
      <c r="IW82" s="148"/>
      <c r="IX82" s="148"/>
      <c r="IY82" s="148"/>
      <c r="IZ82" s="148"/>
      <c r="JA82" s="148"/>
      <c r="JB82" s="148"/>
      <c r="JC82" s="148"/>
      <c r="JD82" s="148"/>
      <c r="JE82" s="148"/>
      <c r="JF82" s="148"/>
      <c r="JG82" s="148"/>
      <c r="JH82" s="148"/>
      <c r="JI82" s="148"/>
      <c r="JJ82" s="148"/>
      <c r="JK82" s="148"/>
      <c r="JL82" s="148"/>
      <c r="JM82" s="148"/>
      <c r="JN82" s="148"/>
      <c r="JO82" s="148"/>
      <c r="JP82" s="148"/>
      <c r="JQ82" s="148"/>
      <c r="JR82" s="148"/>
      <c r="JS82" s="148"/>
      <c r="JT82" s="148"/>
      <c r="JU82" s="148"/>
      <c r="JV82" s="148"/>
      <c r="JW82" s="148"/>
      <c r="JX82" s="148"/>
      <c r="JY82" s="148"/>
      <c r="JZ82" s="148"/>
      <c r="KA82" s="148"/>
      <c r="KB82" s="148"/>
      <c r="KC82" s="148"/>
      <c r="KD82" s="148"/>
      <c r="KE82" s="148"/>
      <c r="KF82" s="148"/>
      <c r="KG82" s="148"/>
      <c r="KH82" s="148"/>
      <c r="KI82" s="148"/>
      <c r="KJ82" s="148"/>
      <c r="KK82" s="148"/>
      <c r="KL82" s="148"/>
      <c r="KM82" s="148"/>
      <c r="KN82" s="148"/>
      <c r="KO82" s="148"/>
      <c r="KP82" s="148"/>
      <c r="KQ82" s="148"/>
      <c r="KR82" s="148"/>
      <c r="KS82" s="148"/>
      <c r="KT82" s="148"/>
      <c r="KU82" s="148"/>
      <c r="KV82" s="148"/>
      <c r="KW82" s="148"/>
      <c r="KX82" s="148"/>
      <c r="KY82" s="148"/>
      <c r="KZ82" s="148"/>
      <c r="LA82" s="148"/>
      <c r="LB82" s="148"/>
      <c r="LC82" s="148"/>
      <c r="LD82" s="148"/>
      <c r="LE82" s="148"/>
      <c r="LF82" s="148"/>
      <c r="LG82" s="148"/>
      <c r="LH82" s="148"/>
      <c r="LI82" s="148"/>
      <c r="LJ82" s="148"/>
      <c r="LK82" s="148"/>
      <c r="LL82" s="148"/>
      <c r="LM82" s="148"/>
      <c r="LN82" s="148"/>
      <c r="LO82" s="148"/>
      <c r="LP82" s="148"/>
      <c r="LQ82" s="148"/>
      <c r="LR82" s="148"/>
      <c r="LS82" s="148"/>
      <c r="LT82" s="148"/>
      <c r="LU82" s="148"/>
      <c r="LV82" s="148"/>
      <c r="LW82" s="148"/>
      <c r="LX82" s="148"/>
      <c r="LY82" s="148"/>
      <c r="LZ82" s="148"/>
      <c r="MA82" s="148"/>
      <c r="MB82" s="148"/>
      <c r="MC82" s="148"/>
      <c r="MD82" s="148"/>
      <c r="ME82" s="148"/>
      <c r="MF82" s="148"/>
      <c r="MG82" s="148"/>
      <c r="MH82" s="148"/>
      <c r="MI82" s="148"/>
      <c r="MJ82" s="148"/>
      <c r="MK82" s="148"/>
      <c r="ML82" s="148"/>
      <c r="MM82" s="148"/>
      <c r="MN82" s="148"/>
      <c r="MO82" s="148"/>
      <c r="MP82" s="148"/>
      <c r="MQ82" s="148"/>
      <c r="MR82" s="148"/>
      <c r="MS82" s="148"/>
      <c r="MT82" s="148"/>
      <c r="MU82" s="148"/>
      <c r="MV82" s="148"/>
      <c r="MW82" s="148"/>
      <c r="MX82" s="148"/>
      <c r="MY82" s="148"/>
      <c r="MZ82" s="148"/>
      <c r="NA82" s="148"/>
      <c r="NB82" s="148"/>
      <c r="NC82" s="148"/>
      <c r="ND82" s="148"/>
      <c r="NE82" s="148"/>
      <c r="NF82" s="148"/>
      <c r="NG82" s="148"/>
      <c r="NH82" s="148"/>
      <c r="NI82" s="148"/>
      <c r="NJ82" s="148"/>
      <c r="NK82" s="148"/>
      <c r="NL82" s="148"/>
      <c r="NM82" s="148"/>
      <c r="NN82" s="148"/>
      <c r="NO82" s="148"/>
      <c r="NP82" s="148"/>
      <c r="NQ82" s="148"/>
      <c r="NR82" s="148"/>
      <c r="NS82" s="148"/>
      <c r="NT82" s="148"/>
      <c r="NU82" s="148"/>
      <c r="NV82" s="148"/>
      <c r="NW82" s="148"/>
      <c r="NX82" s="148"/>
      <c r="NY82" s="148"/>
      <c r="NZ82" s="148"/>
      <c r="OA82" s="148"/>
      <c r="OB82" s="148"/>
      <c r="OC82" s="148"/>
      <c r="OD82" s="148"/>
      <c r="OE82" s="148"/>
      <c r="OF82" s="148"/>
      <c r="OG82" s="148"/>
      <c r="OH82" s="148"/>
      <c r="OI82" s="148"/>
      <c r="OJ82" s="148"/>
      <c r="OK82" s="148"/>
      <c r="OL82" s="148"/>
      <c r="OM82" s="148"/>
      <c r="ON82" s="148"/>
      <c r="OO82" s="148"/>
      <c r="OP82" s="148"/>
      <c r="OQ82" s="148"/>
      <c r="OR82" s="148"/>
      <c r="OS82" s="148"/>
      <c r="OT82" s="148"/>
      <c r="OU82" s="148"/>
      <c r="OV82" s="148"/>
      <c r="OW82" s="148"/>
      <c r="OX82" s="148"/>
      <c r="OY82" s="148"/>
      <c r="OZ82" s="148"/>
      <c r="PA82" s="148"/>
      <c r="PB82" s="148"/>
      <c r="PC82" s="148"/>
      <c r="PD82" s="148"/>
      <c r="PE82" s="148"/>
      <c r="PF82" s="148"/>
      <c r="PG82" s="148"/>
      <c r="PH82" s="148"/>
      <c r="PI82" s="148"/>
      <c r="PJ82" s="148"/>
      <c r="PK82" s="148"/>
      <c r="PL82" s="148"/>
      <c r="PM82" s="148"/>
      <c r="PN82" s="148"/>
      <c r="PO82" s="148"/>
      <c r="PP82" s="148"/>
      <c r="PQ82" s="148"/>
      <c r="PR82" s="148"/>
      <c r="PS82" s="148"/>
      <c r="PT82" s="148"/>
      <c r="PU82" s="148"/>
      <c r="PV82" s="148"/>
      <c r="PW82" s="148"/>
      <c r="PX82" s="148"/>
      <c r="PY82" s="148"/>
      <c r="PZ82" s="148"/>
      <c r="QA82" s="148"/>
      <c r="QB82" s="148"/>
      <c r="QC82" s="148"/>
      <c r="QD82" s="148"/>
      <c r="QE82" s="148"/>
      <c r="QF82" s="148"/>
      <c r="QG82" s="148"/>
      <c r="QH82" s="148"/>
      <c r="QI82" s="148"/>
      <c r="QJ82" s="148"/>
      <c r="QK82" s="148"/>
      <c r="QL82" s="148"/>
      <c r="QM82" s="148"/>
      <c r="QN82" s="148"/>
      <c r="QO82" s="148"/>
      <c r="QP82" s="148"/>
      <c r="QQ82" s="148"/>
      <c r="QR82" s="148"/>
      <c r="QS82" s="148"/>
      <c r="QT82" s="148"/>
      <c r="QU82" s="148"/>
      <c r="QV82" s="148"/>
      <c r="QW82" s="148"/>
      <c r="QX82" s="148"/>
      <c r="QY82" s="148"/>
      <c r="QZ82" s="148"/>
      <c r="RA82" s="148"/>
      <c r="RB82" s="148"/>
      <c r="RC82" s="148"/>
      <c r="RD82" s="148"/>
      <c r="RE82" s="148"/>
      <c r="RF82" s="148"/>
      <c r="RG82" s="148"/>
      <c r="RH82" s="148"/>
      <c r="RI82" s="148"/>
      <c r="RJ82" s="148"/>
      <c r="RK82" s="148"/>
      <c r="RL82" s="148"/>
      <c r="RM82" s="148"/>
      <c r="RN82" s="148"/>
      <c r="RO82" s="148"/>
      <c r="RP82" s="148"/>
      <c r="RQ82" s="148"/>
      <c r="RR82" s="148"/>
      <c r="RS82" s="148"/>
      <c r="RT82" s="148"/>
      <c r="RU82" s="148"/>
      <c r="RV82" s="148"/>
      <c r="RW82" s="148"/>
      <c r="RX82" s="148"/>
      <c r="RY82" s="148"/>
      <c r="RZ82" s="148"/>
      <c r="SA82" s="148"/>
      <c r="SB82" s="148"/>
      <c r="SC82" s="148"/>
      <c r="SD82" s="148"/>
      <c r="SE82" s="148"/>
      <c r="SF82" s="148"/>
      <c r="SG82" s="148"/>
      <c r="SH82" s="148"/>
      <c r="SI82" s="148"/>
      <c r="SJ82" s="148"/>
      <c r="SK82" s="148"/>
      <c r="SL82" s="148"/>
      <c r="SM82" s="148"/>
      <c r="SN82" s="148"/>
      <c r="SO82" s="148"/>
      <c r="SP82" s="148"/>
      <c r="SQ82" s="148"/>
      <c r="SR82" s="148"/>
      <c r="SS82" s="148"/>
      <c r="ST82" s="148"/>
      <c r="SU82" s="148"/>
      <c r="SV82" s="148"/>
      <c r="SW82" s="148"/>
      <c r="SX82" s="148"/>
      <c r="SY82" s="148"/>
      <c r="SZ82" s="148"/>
      <c r="TA82" s="148"/>
      <c r="TB82" s="148"/>
      <c r="TC82" s="148"/>
      <c r="TD82" s="148"/>
      <c r="TE82" s="148"/>
      <c r="TF82" s="148"/>
      <c r="TG82" s="148"/>
      <c r="TH82" s="148"/>
      <c r="TI82" s="148"/>
      <c r="TJ82" s="148"/>
      <c r="TK82" s="148"/>
      <c r="TL82" s="148"/>
      <c r="TM82" s="148"/>
      <c r="TN82" s="148"/>
      <c r="TO82" s="148"/>
      <c r="TP82" s="148"/>
      <c r="TQ82" s="148"/>
      <c r="TR82" s="148"/>
      <c r="TS82" s="148"/>
      <c r="TT82" s="148"/>
      <c r="TU82" s="148"/>
      <c r="TV82" s="148"/>
      <c r="TW82" s="148"/>
      <c r="TX82" s="148"/>
      <c r="TY82" s="148"/>
      <c r="TZ82" s="148"/>
      <c r="UA82" s="148"/>
      <c r="UB82" s="148"/>
      <c r="UC82" s="148"/>
      <c r="UD82" s="148"/>
      <c r="UE82" s="148"/>
      <c r="UF82" s="148"/>
      <c r="UG82" s="148"/>
      <c r="UH82" s="148"/>
      <c r="UI82" s="148"/>
      <c r="UJ82" s="148"/>
      <c r="UK82" s="148"/>
      <c r="UL82" s="148"/>
      <c r="UM82" s="148"/>
      <c r="UN82" s="148"/>
      <c r="UO82" s="148"/>
      <c r="UP82" s="148"/>
      <c r="UQ82" s="148"/>
      <c r="UR82" s="148"/>
      <c r="US82" s="148"/>
      <c r="UT82" s="148"/>
      <c r="UU82" s="148"/>
      <c r="UV82" s="148"/>
      <c r="UW82" s="148"/>
      <c r="UX82" s="148"/>
      <c r="UY82" s="148"/>
      <c r="UZ82" s="148"/>
      <c r="VA82" s="148"/>
      <c r="VB82" s="148"/>
      <c r="VC82" s="148"/>
      <c r="VD82" s="148"/>
      <c r="VE82" s="148"/>
      <c r="VF82" s="148"/>
      <c r="VG82" s="148"/>
      <c r="VH82" s="148"/>
      <c r="VI82" s="148"/>
      <c r="VJ82" s="148"/>
      <c r="VK82" s="148"/>
      <c r="VL82" s="148"/>
      <c r="VM82" s="148"/>
      <c r="VN82" s="148"/>
      <c r="VO82" s="148"/>
      <c r="VP82" s="148"/>
      <c r="VQ82" s="148"/>
      <c r="VR82" s="148"/>
      <c r="VS82" s="148"/>
      <c r="VT82" s="148"/>
      <c r="VU82" s="148"/>
      <c r="VV82" s="148"/>
      <c r="VW82" s="148"/>
      <c r="VX82" s="148"/>
      <c r="VY82" s="148"/>
      <c r="VZ82" s="148"/>
      <c r="WA82" s="148"/>
      <c r="WB82" s="148"/>
      <c r="WC82" s="148"/>
      <c r="WD82" s="148"/>
      <c r="WE82" s="148"/>
      <c r="WF82" s="148"/>
      <c r="WG82" s="148"/>
      <c r="WH82" s="148"/>
      <c r="WI82" s="148"/>
      <c r="WJ82" s="148"/>
      <c r="WK82" s="148"/>
      <c r="WL82" s="148"/>
      <c r="WM82" s="148"/>
      <c r="WN82" s="148"/>
      <c r="WO82" s="148"/>
      <c r="WP82" s="148"/>
      <c r="WQ82" s="148"/>
      <c r="WR82" s="148"/>
      <c r="WS82" s="148"/>
      <c r="WT82" s="148"/>
      <c r="WU82" s="148"/>
      <c r="WV82" s="148"/>
      <c r="WW82" s="148"/>
      <c r="WX82" s="148"/>
      <c r="WY82" s="148"/>
      <c r="WZ82" s="148"/>
      <c r="XA82" s="148"/>
      <c r="XB82" s="148"/>
      <c r="XC82" s="148"/>
      <c r="XD82" s="148"/>
      <c r="XE82" s="148"/>
      <c r="XF82" s="148"/>
      <c r="XG82" s="148"/>
      <c r="XH82" s="148"/>
      <c r="XI82" s="148"/>
      <c r="XJ82" s="148"/>
      <c r="XK82" s="148"/>
      <c r="XL82" s="148"/>
      <c r="XM82" s="148"/>
      <c r="XN82" s="148"/>
      <c r="XO82" s="148"/>
      <c r="XP82" s="148"/>
      <c r="XQ82" s="148"/>
      <c r="XR82" s="148"/>
      <c r="XS82" s="148"/>
      <c r="XT82" s="148"/>
      <c r="XU82" s="148"/>
      <c r="XV82" s="148"/>
      <c r="XW82" s="148"/>
      <c r="XX82" s="148"/>
      <c r="XY82" s="148"/>
      <c r="XZ82" s="148"/>
      <c r="YA82" s="148"/>
      <c r="YB82" s="148"/>
      <c r="YC82" s="148"/>
      <c r="YD82" s="148"/>
      <c r="YE82" s="148"/>
      <c r="YF82" s="148"/>
      <c r="YG82" s="148"/>
      <c r="YH82" s="148"/>
      <c r="YI82" s="148"/>
      <c r="YJ82" s="148"/>
      <c r="YK82" s="148"/>
      <c r="YL82" s="148"/>
      <c r="YM82" s="148"/>
      <c r="YN82" s="148"/>
      <c r="YO82" s="148"/>
      <c r="YP82" s="148"/>
      <c r="YQ82" s="148"/>
      <c r="YR82" s="148"/>
      <c r="YS82" s="148"/>
      <c r="YT82" s="148"/>
      <c r="YU82" s="148"/>
      <c r="YV82" s="148"/>
      <c r="YW82" s="148"/>
      <c r="YX82" s="148"/>
      <c r="YY82" s="148"/>
      <c r="YZ82" s="148"/>
      <c r="ZA82" s="148"/>
      <c r="ZB82" s="148"/>
      <c r="ZC82" s="148"/>
      <c r="ZD82" s="148"/>
      <c r="ZE82" s="148"/>
      <c r="ZF82" s="148"/>
      <c r="ZG82" s="148"/>
      <c r="ZH82" s="148"/>
      <c r="ZI82" s="148"/>
      <c r="ZJ82" s="148"/>
      <c r="ZK82" s="148"/>
      <c r="ZL82" s="148"/>
      <c r="ZM82" s="148"/>
      <c r="ZN82" s="148"/>
      <c r="ZO82" s="148"/>
      <c r="ZP82" s="148"/>
      <c r="ZQ82" s="148"/>
      <c r="ZR82" s="148"/>
      <c r="ZS82" s="148"/>
      <c r="ZT82" s="148"/>
      <c r="ZU82" s="148"/>
      <c r="ZV82" s="148"/>
      <c r="ZW82" s="148"/>
      <c r="ZX82" s="148"/>
      <c r="ZY82" s="148"/>
      <c r="ZZ82" s="148"/>
      <c r="AAA82" s="148"/>
      <c r="AAB82" s="148"/>
      <c r="AAC82" s="148"/>
      <c r="AAD82" s="148"/>
      <c r="AAE82" s="148"/>
      <c r="AAF82" s="148"/>
      <c r="AAG82" s="148"/>
      <c r="AAH82" s="148"/>
      <c r="AAI82" s="148"/>
      <c r="AAJ82" s="148"/>
      <c r="AAK82" s="148"/>
      <c r="AAL82" s="148"/>
      <c r="AAM82" s="148"/>
      <c r="AAN82" s="148"/>
      <c r="AAO82" s="148"/>
      <c r="AAP82" s="148"/>
      <c r="AAQ82" s="148"/>
      <c r="AAR82" s="148"/>
      <c r="AAS82" s="148"/>
      <c r="AAT82" s="148"/>
      <c r="AAU82" s="148"/>
      <c r="AAV82" s="148"/>
      <c r="AAW82" s="148"/>
      <c r="AAX82" s="148"/>
      <c r="AAY82" s="148"/>
      <c r="AAZ82" s="148"/>
      <c r="ABA82" s="148"/>
      <c r="ABB82" s="148"/>
      <c r="ABC82" s="148"/>
      <c r="ABD82" s="148"/>
      <c r="ABE82" s="148"/>
      <c r="ABF82" s="148"/>
      <c r="ABG82" s="148"/>
      <c r="ABH82" s="148"/>
      <c r="ABI82" s="148"/>
      <c r="ABJ82" s="148"/>
      <c r="ABK82" s="148"/>
      <c r="ABL82" s="148"/>
      <c r="ABM82" s="148"/>
      <c r="ABN82" s="148"/>
      <c r="ABO82" s="148"/>
      <c r="ABP82" s="148"/>
      <c r="ABQ82" s="148"/>
      <c r="ABR82" s="148"/>
      <c r="ABS82" s="148"/>
      <c r="ABT82" s="148"/>
      <c r="ABU82" s="148"/>
      <c r="ABV82" s="148"/>
      <c r="ABW82" s="148"/>
      <c r="ABX82" s="148"/>
      <c r="ABY82" s="148"/>
      <c r="ABZ82" s="148"/>
      <c r="ACA82" s="148"/>
      <c r="ACB82" s="148"/>
      <c r="ACC82" s="148"/>
      <c r="ACD82" s="148"/>
      <c r="ACE82" s="148"/>
      <c r="ACF82" s="148"/>
      <c r="ACG82" s="148"/>
      <c r="ACH82" s="148"/>
      <c r="ACI82" s="148"/>
      <c r="ACJ82" s="148"/>
      <c r="ACK82" s="148"/>
      <c r="ACL82" s="148"/>
      <c r="ACM82" s="148"/>
      <c r="ACN82" s="148"/>
      <c r="ACO82" s="148"/>
      <c r="ACP82" s="148"/>
      <c r="ACQ82" s="148"/>
      <c r="ACR82" s="148"/>
      <c r="ACS82" s="148"/>
      <c r="ACT82" s="148"/>
      <c r="ACU82" s="148"/>
      <c r="ACV82" s="148"/>
      <c r="ACW82" s="148"/>
      <c r="ACX82" s="148"/>
      <c r="ACY82" s="148"/>
      <c r="ACZ82" s="148"/>
      <c r="ADA82" s="148"/>
      <c r="ADB82" s="148"/>
      <c r="ADC82" s="148"/>
      <c r="ADD82" s="148"/>
      <c r="ADE82" s="148"/>
      <c r="ADF82" s="148"/>
      <c r="ADG82" s="148"/>
      <c r="ADH82" s="148"/>
      <c r="ADI82" s="148"/>
      <c r="ADJ82" s="148"/>
      <c r="ADK82" s="148"/>
      <c r="ADL82" s="148"/>
      <c r="ADM82" s="148"/>
      <c r="ADN82" s="148"/>
      <c r="ADO82" s="148"/>
      <c r="ADP82" s="148"/>
      <c r="ADQ82" s="148"/>
      <c r="ADR82" s="148"/>
      <c r="ADS82" s="148"/>
      <c r="ADT82" s="148"/>
      <c r="ADU82" s="148"/>
      <c r="ADV82" s="148"/>
      <c r="ADW82" s="148"/>
      <c r="ADX82" s="148"/>
      <c r="ADY82" s="148"/>
      <c r="ADZ82" s="148"/>
      <c r="AEA82" s="148"/>
      <c r="AEB82" s="148"/>
      <c r="AEC82" s="148"/>
      <c r="AED82" s="148"/>
      <c r="AEE82" s="148"/>
      <c r="AEF82" s="148"/>
      <c r="AEG82" s="148"/>
      <c r="AEH82" s="148"/>
      <c r="AEI82" s="148"/>
      <c r="AEJ82" s="148"/>
      <c r="AEK82" s="148"/>
      <c r="AEL82" s="148"/>
      <c r="AEM82" s="148"/>
      <c r="AEN82" s="148"/>
      <c r="AEO82" s="148"/>
      <c r="AEP82" s="148"/>
      <c r="AEQ82" s="148"/>
      <c r="AER82" s="148"/>
      <c r="AES82" s="148"/>
      <c r="AET82" s="148"/>
      <c r="AEU82" s="148"/>
      <c r="AEV82" s="148"/>
      <c r="AEW82" s="148"/>
      <c r="AEX82" s="148"/>
      <c r="AEY82" s="148"/>
      <c r="AEZ82" s="148"/>
      <c r="AFA82" s="148"/>
      <c r="AFB82" s="148"/>
      <c r="AFC82" s="148"/>
      <c r="AFD82" s="148"/>
      <c r="AFE82" s="148"/>
      <c r="AFF82" s="148"/>
      <c r="AFG82" s="148"/>
      <c r="AFH82" s="148"/>
      <c r="AFI82" s="148"/>
      <c r="AFJ82" s="148"/>
      <c r="AFK82" s="148"/>
      <c r="AFL82" s="148"/>
      <c r="AFM82" s="148"/>
      <c r="AFN82" s="148"/>
      <c r="AFO82" s="148"/>
      <c r="AFP82" s="148"/>
      <c r="AFQ82" s="148"/>
      <c r="AFR82" s="148"/>
      <c r="AFS82" s="148"/>
      <c r="AFT82" s="148"/>
      <c r="AFU82" s="148"/>
      <c r="AFV82" s="148"/>
      <c r="AFW82" s="148"/>
      <c r="AFX82" s="148"/>
      <c r="AFY82" s="148"/>
      <c r="AFZ82" s="148"/>
      <c r="AGA82" s="148"/>
      <c r="AGB82" s="148"/>
      <c r="AGC82" s="148"/>
      <c r="AGD82" s="148"/>
      <c r="AGE82" s="148"/>
      <c r="AGF82" s="148"/>
      <c r="AGG82" s="148"/>
      <c r="AGH82" s="148"/>
      <c r="AGI82" s="148"/>
      <c r="AGJ82" s="148"/>
      <c r="AGK82" s="148"/>
      <c r="AGL82" s="148"/>
      <c r="AGM82" s="148"/>
      <c r="AGN82" s="148"/>
      <c r="AGO82" s="148"/>
      <c r="AGP82" s="148"/>
      <c r="AGQ82" s="148"/>
      <c r="AGR82" s="148"/>
      <c r="AGS82" s="148"/>
      <c r="AGT82" s="148"/>
      <c r="AGU82" s="148"/>
      <c r="AGV82" s="148"/>
      <c r="AGW82" s="148"/>
      <c r="AGX82" s="148"/>
      <c r="AGY82" s="148"/>
      <c r="AGZ82" s="148"/>
      <c r="AHA82" s="148"/>
      <c r="AHB82" s="148"/>
      <c r="AHC82" s="148"/>
      <c r="AHD82" s="148"/>
      <c r="AHE82" s="148"/>
      <c r="AHF82" s="148"/>
      <c r="AHG82" s="148"/>
      <c r="AHH82" s="148"/>
      <c r="AHI82" s="148"/>
      <c r="AHJ82" s="148"/>
      <c r="AHK82" s="148"/>
      <c r="AHL82" s="148"/>
      <c r="AHM82" s="148"/>
      <c r="AHN82" s="148"/>
      <c r="AHO82" s="148"/>
      <c r="AHP82" s="148"/>
      <c r="AHQ82" s="148"/>
      <c r="AHR82" s="148"/>
      <c r="AHS82" s="148"/>
      <c r="AHT82" s="148"/>
      <c r="AHU82" s="148"/>
      <c r="AHV82" s="148"/>
      <c r="AHW82" s="148"/>
      <c r="AHX82" s="148"/>
      <c r="AHY82" s="148"/>
      <c r="AHZ82" s="148"/>
      <c r="AIA82" s="148"/>
      <c r="AIB82" s="148"/>
      <c r="AIC82" s="148"/>
      <c r="AID82" s="148"/>
      <c r="AIE82" s="148"/>
      <c r="AIF82" s="148"/>
      <c r="AIG82" s="148"/>
      <c r="AIH82" s="148"/>
      <c r="AII82" s="148"/>
      <c r="AIJ82" s="148"/>
      <c r="AIK82" s="148"/>
      <c r="AIL82" s="148"/>
      <c r="AIM82" s="148"/>
      <c r="AIN82" s="148"/>
      <c r="AIO82" s="148"/>
      <c r="AIP82" s="148"/>
      <c r="AIQ82" s="148"/>
      <c r="AIR82" s="148"/>
      <c r="AIS82" s="148"/>
      <c r="AIT82" s="148"/>
      <c r="AIU82" s="148"/>
      <c r="AIV82" s="148"/>
      <c r="AIW82" s="148"/>
      <c r="AIX82" s="148"/>
      <c r="AIY82" s="148"/>
      <c r="AIZ82" s="148"/>
      <c r="AJA82" s="148"/>
      <c r="AJB82" s="148"/>
      <c r="AJC82" s="148"/>
      <c r="AJD82" s="148"/>
      <c r="AJE82" s="148"/>
      <c r="AJF82" s="148"/>
      <c r="AJG82" s="148"/>
      <c r="AJH82" s="148"/>
      <c r="AJI82" s="148"/>
    </row>
    <row r="83" spans="1:945" s="178" customFormat="1" ht="14.25" x14ac:dyDescent="0.25">
      <c r="A83" s="160" t="s">
        <v>72</v>
      </c>
      <c r="B83" s="149">
        <v>34546</v>
      </c>
      <c r="C83" s="149"/>
      <c r="D83" s="154" t="s">
        <v>80</v>
      </c>
      <c r="E83" s="149" t="s">
        <v>81</v>
      </c>
      <c r="F83" s="156">
        <v>3</v>
      </c>
      <c r="G83" s="156">
        <v>6.65</v>
      </c>
      <c r="H83" s="156"/>
      <c r="I83" s="156">
        <f>ROUND(F83*G83,2)</f>
        <v>19.95</v>
      </c>
      <c r="J83" s="156"/>
      <c r="K83" s="156"/>
      <c r="L83" s="157"/>
      <c r="M83" s="157"/>
      <c r="N83" s="157"/>
      <c r="O83" s="157"/>
      <c r="P83" s="157"/>
      <c r="Q83" s="148"/>
      <c r="R83" s="71">
        <f>(I83+J83)*H80*(1+$O$5)</f>
        <v>24972.837110689659</v>
      </c>
      <c r="S83" s="71"/>
      <c r="T83" s="71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1"/>
      <c r="AZ83" s="141"/>
      <c r="BA83" s="141"/>
      <c r="BB83" s="141"/>
      <c r="BC83" s="141"/>
      <c r="BD83" s="141"/>
      <c r="BE83" s="141"/>
      <c r="BF83" s="141"/>
      <c r="BG83" s="141"/>
      <c r="BH83" s="141"/>
      <c r="BI83" s="141"/>
      <c r="BJ83" s="141"/>
      <c r="BK83" s="141"/>
      <c r="BL83" s="141"/>
      <c r="BM83" s="141"/>
      <c r="BN83" s="141"/>
      <c r="BO83" s="141"/>
      <c r="BP83" s="141"/>
      <c r="BQ83" s="141"/>
      <c r="BR83" s="141"/>
      <c r="BS83" s="141"/>
      <c r="BT83" s="141"/>
      <c r="BU83" s="141"/>
      <c r="BV83" s="141"/>
      <c r="BW83" s="141"/>
      <c r="BX83" s="141"/>
      <c r="BY83" s="141"/>
      <c r="BZ83" s="141"/>
      <c r="CA83" s="141"/>
      <c r="CB83" s="141"/>
      <c r="CC83" s="141"/>
      <c r="CD83" s="141"/>
      <c r="CE83" s="141"/>
      <c r="CF83" s="141"/>
      <c r="CG83" s="141"/>
      <c r="CH83" s="141"/>
      <c r="CI83" s="141"/>
      <c r="CJ83" s="141"/>
      <c r="CK83" s="141"/>
      <c r="CL83" s="141"/>
      <c r="CM83" s="141"/>
      <c r="CN83" s="141"/>
      <c r="CO83" s="141"/>
      <c r="CP83" s="141"/>
      <c r="CQ83" s="141"/>
      <c r="CR83" s="141"/>
      <c r="CS83" s="141"/>
      <c r="CT83" s="141"/>
      <c r="CU83" s="141"/>
      <c r="CV83" s="141"/>
      <c r="CW83" s="141"/>
      <c r="CX83" s="141"/>
      <c r="CY83" s="141"/>
      <c r="CZ83" s="141"/>
      <c r="DA83" s="141"/>
      <c r="DB83" s="141"/>
      <c r="DC83" s="141"/>
      <c r="DD83" s="141"/>
      <c r="DE83" s="141"/>
      <c r="DF83" s="141"/>
      <c r="DG83" s="141"/>
      <c r="DH83" s="141"/>
      <c r="DI83" s="141"/>
      <c r="DJ83" s="141"/>
      <c r="DK83" s="141"/>
      <c r="DL83" s="141"/>
      <c r="DM83" s="141"/>
      <c r="DN83" s="141"/>
      <c r="DO83" s="141"/>
      <c r="DP83" s="141"/>
      <c r="DQ83" s="141"/>
      <c r="DR83" s="141"/>
      <c r="DS83" s="141"/>
      <c r="DT83" s="141"/>
      <c r="DU83" s="141"/>
      <c r="DV83" s="141"/>
      <c r="DW83" s="141"/>
      <c r="DX83" s="141"/>
      <c r="DY83" s="141"/>
      <c r="DZ83" s="141"/>
      <c r="EA83" s="141"/>
      <c r="EB83" s="141"/>
      <c r="EC83" s="141"/>
      <c r="ED83" s="141"/>
      <c r="EE83" s="141"/>
      <c r="EF83" s="141"/>
      <c r="EG83" s="141"/>
      <c r="EH83" s="141"/>
      <c r="EI83" s="141"/>
      <c r="EJ83" s="141"/>
      <c r="EK83" s="141"/>
      <c r="EL83" s="141"/>
      <c r="EM83" s="141"/>
      <c r="EN83" s="141"/>
      <c r="EO83" s="141"/>
      <c r="EP83" s="141"/>
      <c r="EQ83" s="141"/>
      <c r="ER83" s="141"/>
      <c r="ES83" s="141"/>
      <c r="ET83" s="141"/>
      <c r="EU83" s="141"/>
      <c r="EV83" s="141"/>
      <c r="EW83" s="141"/>
      <c r="EX83" s="141"/>
      <c r="EY83" s="141"/>
      <c r="EZ83" s="141"/>
      <c r="FA83" s="141"/>
      <c r="FB83" s="141"/>
      <c r="FC83" s="141"/>
      <c r="FD83" s="141"/>
      <c r="FE83" s="141"/>
      <c r="FF83" s="141"/>
      <c r="FG83" s="141"/>
      <c r="FH83" s="141"/>
      <c r="FI83" s="141"/>
      <c r="FJ83" s="141"/>
      <c r="FK83" s="141"/>
      <c r="FL83" s="141"/>
      <c r="FM83" s="141"/>
      <c r="FN83" s="141"/>
      <c r="FO83" s="141"/>
      <c r="FP83" s="141"/>
      <c r="FQ83" s="141"/>
      <c r="FR83" s="141"/>
      <c r="FS83" s="141"/>
      <c r="FT83" s="141"/>
      <c r="FU83" s="141"/>
      <c r="FV83" s="141"/>
      <c r="FW83" s="141"/>
      <c r="FX83" s="141"/>
      <c r="FY83" s="141"/>
      <c r="FZ83" s="141"/>
      <c r="GA83" s="141"/>
      <c r="GB83" s="141"/>
      <c r="GC83" s="141"/>
      <c r="GD83" s="141"/>
      <c r="GE83" s="141"/>
      <c r="GF83" s="141"/>
      <c r="GG83" s="141"/>
      <c r="GH83" s="141"/>
      <c r="GI83" s="141"/>
      <c r="GJ83" s="141"/>
      <c r="GK83" s="141"/>
      <c r="GL83" s="141"/>
      <c r="GM83" s="141"/>
      <c r="GN83" s="141"/>
      <c r="GO83" s="141"/>
      <c r="GP83" s="141"/>
      <c r="GQ83" s="141"/>
      <c r="GR83" s="141"/>
      <c r="GS83" s="141"/>
      <c r="GT83" s="141"/>
      <c r="GU83" s="141"/>
      <c r="GV83" s="141"/>
      <c r="GW83" s="141"/>
      <c r="GX83" s="141"/>
      <c r="GY83" s="141"/>
      <c r="GZ83" s="141"/>
      <c r="HA83" s="141"/>
      <c r="HB83" s="141"/>
      <c r="HC83" s="141"/>
      <c r="HD83" s="141"/>
      <c r="HE83" s="141"/>
      <c r="HF83" s="141"/>
      <c r="HG83" s="141"/>
      <c r="HH83" s="141"/>
      <c r="HI83" s="141"/>
      <c r="HJ83" s="141"/>
      <c r="HK83" s="141"/>
      <c r="HL83" s="141"/>
      <c r="HM83" s="141"/>
      <c r="HN83" s="141"/>
      <c r="HO83" s="141"/>
      <c r="HP83" s="141"/>
      <c r="HQ83" s="141"/>
      <c r="HR83" s="141"/>
      <c r="HS83" s="141"/>
      <c r="HT83" s="141"/>
      <c r="HU83" s="141"/>
      <c r="HV83" s="141"/>
      <c r="HW83" s="141"/>
      <c r="HX83" s="141"/>
      <c r="HY83" s="141"/>
      <c r="HZ83" s="141"/>
      <c r="IA83" s="141"/>
      <c r="IB83" s="141"/>
      <c r="IC83" s="141"/>
      <c r="ID83" s="141"/>
      <c r="IE83" s="141"/>
      <c r="IF83" s="141"/>
      <c r="IG83" s="141"/>
      <c r="IH83" s="141"/>
      <c r="II83" s="141"/>
      <c r="IJ83" s="141"/>
      <c r="IK83" s="141"/>
      <c r="IL83" s="141"/>
      <c r="IM83" s="141"/>
      <c r="IN83" s="141"/>
      <c r="IO83" s="141"/>
      <c r="IP83" s="141"/>
      <c r="IQ83" s="141"/>
      <c r="IR83" s="141"/>
      <c r="IS83" s="141"/>
      <c r="IT83" s="141"/>
      <c r="IU83" s="141"/>
      <c r="IV83" s="141"/>
      <c r="IW83" s="141"/>
      <c r="IX83" s="141"/>
      <c r="IY83" s="141"/>
      <c r="IZ83" s="141"/>
      <c r="JA83" s="141"/>
      <c r="JB83" s="141"/>
      <c r="JC83" s="141"/>
      <c r="JD83" s="141"/>
      <c r="JE83" s="141"/>
      <c r="JF83" s="141"/>
      <c r="JG83" s="141"/>
      <c r="JH83" s="141"/>
      <c r="JI83" s="141"/>
      <c r="JJ83" s="141"/>
      <c r="JK83" s="141"/>
      <c r="JL83" s="141"/>
      <c r="JM83" s="141"/>
      <c r="JN83" s="141"/>
      <c r="JO83" s="141"/>
      <c r="JP83" s="141"/>
      <c r="JQ83" s="141"/>
      <c r="JR83" s="141"/>
      <c r="JS83" s="141"/>
      <c r="JT83" s="141"/>
      <c r="JU83" s="141"/>
      <c r="JV83" s="141"/>
      <c r="JW83" s="141"/>
      <c r="JX83" s="141"/>
      <c r="JY83" s="141"/>
      <c r="JZ83" s="141"/>
      <c r="KA83" s="141"/>
      <c r="KB83" s="141"/>
      <c r="KC83" s="141"/>
      <c r="KD83" s="141"/>
      <c r="KE83" s="141"/>
      <c r="KF83" s="141"/>
      <c r="KG83" s="141"/>
      <c r="KH83" s="141"/>
      <c r="KI83" s="141"/>
      <c r="KJ83" s="141"/>
      <c r="KK83" s="141"/>
      <c r="KL83" s="141"/>
      <c r="KM83" s="141"/>
      <c r="KN83" s="141"/>
      <c r="KO83" s="141"/>
      <c r="KP83" s="141"/>
      <c r="KQ83" s="141"/>
      <c r="KR83" s="141"/>
      <c r="KS83" s="141"/>
      <c r="KT83" s="141"/>
      <c r="KU83" s="141"/>
      <c r="KV83" s="141"/>
      <c r="KW83" s="141"/>
      <c r="KX83" s="141"/>
      <c r="KY83" s="141"/>
      <c r="KZ83" s="141"/>
      <c r="LA83" s="141"/>
      <c r="LB83" s="141"/>
      <c r="LC83" s="141"/>
      <c r="LD83" s="141"/>
      <c r="LE83" s="141"/>
      <c r="LF83" s="141"/>
      <c r="LG83" s="141"/>
      <c r="LH83" s="141"/>
      <c r="LI83" s="141"/>
      <c r="LJ83" s="141"/>
      <c r="LK83" s="141"/>
      <c r="LL83" s="141"/>
      <c r="LM83" s="141"/>
      <c r="LN83" s="141"/>
      <c r="LO83" s="141"/>
      <c r="LP83" s="141"/>
      <c r="LQ83" s="141"/>
      <c r="LR83" s="141"/>
      <c r="LS83" s="141"/>
      <c r="LT83" s="141"/>
      <c r="LU83" s="141"/>
      <c r="LV83" s="141"/>
      <c r="LW83" s="141"/>
      <c r="LX83" s="141"/>
      <c r="LY83" s="141"/>
      <c r="LZ83" s="141"/>
      <c r="MA83" s="141"/>
      <c r="MB83" s="141"/>
      <c r="MC83" s="141"/>
      <c r="MD83" s="141"/>
      <c r="ME83" s="141"/>
      <c r="MF83" s="141"/>
      <c r="MG83" s="141"/>
      <c r="MH83" s="141"/>
      <c r="MI83" s="141"/>
      <c r="MJ83" s="141"/>
      <c r="MK83" s="141"/>
      <c r="ML83" s="141"/>
      <c r="MM83" s="141"/>
      <c r="MN83" s="141"/>
      <c r="MO83" s="141"/>
      <c r="MP83" s="141"/>
      <c r="MQ83" s="141"/>
      <c r="MR83" s="141"/>
      <c r="MS83" s="141"/>
      <c r="MT83" s="141"/>
      <c r="MU83" s="141"/>
      <c r="MV83" s="141"/>
      <c r="MW83" s="141"/>
      <c r="MX83" s="141"/>
      <c r="MY83" s="141"/>
      <c r="MZ83" s="141"/>
      <c r="NA83" s="141"/>
      <c r="NB83" s="141"/>
      <c r="NC83" s="141"/>
      <c r="ND83" s="141"/>
      <c r="NE83" s="141"/>
      <c r="NF83" s="141"/>
      <c r="NG83" s="141"/>
      <c r="NH83" s="141"/>
      <c r="NI83" s="141"/>
      <c r="NJ83" s="141"/>
      <c r="NK83" s="141"/>
      <c r="NL83" s="141"/>
      <c r="NM83" s="141"/>
      <c r="NN83" s="141"/>
      <c r="NO83" s="141"/>
      <c r="NP83" s="141"/>
      <c r="NQ83" s="141"/>
      <c r="NR83" s="141"/>
      <c r="NS83" s="141"/>
      <c r="NT83" s="141"/>
      <c r="NU83" s="141"/>
      <c r="NV83" s="141"/>
      <c r="NW83" s="141"/>
      <c r="NX83" s="141"/>
      <c r="NY83" s="141"/>
      <c r="NZ83" s="141"/>
      <c r="OA83" s="141"/>
      <c r="OB83" s="141"/>
      <c r="OC83" s="141"/>
      <c r="OD83" s="141"/>
      <c r="OE83" s="141"/>
      <c r="OF83" s="141"/>
      <c r="OG83" s="141"/>
      <c r="OH83" s="141"/>
      <c r="OI83" s="141"/>
      <c r="OJ83" s="141"/>
      <c r="OK83" s="141"/>
      <c r="OL83" s="141"/>
      <c r="OM83" s="141"/>
      <c r="ON83" s="141"/>
      <c r="OO83" s="141"/>
      <c r="OP83" s="141"/>
      <c r="OQ83" s="141"/>
      <c r="OR83" s="141"/>
      <c r="OS83" s="141"/>
      <c r="OT83" s="141"/>
      <c r="OU83" s="141"/>
      <c r="OV83" s="141"/>
      <c r="OW83" s="141"/>
      <c r="OX83" s="141"/>
      <c r="OY83" s="141"/>
      <c r="OZ83" s="141"/>
      <c r="PA83" s="141"/>
      <c r="PB83" s="141"/>
      <c r="PC83" s="141"/>
      <c r="PD83" s="141"/>
      <c r="PE83" s="141"/>
      <c r="PF83" s="141"/>
      <c r="PG83" s="141"/>
      <c r="PH83" s="141"/>
      <c r="PI83" s="141"/>
      <c r="PJ83" s="141"/>
      <c r="PK83" s="141"/>
      <c r="PL83" s="141"/>
      <c r="PM83" s="141"/>
      <c r="PN83" s="141"/>
      <c r="PO83" s="141"/>
      <c r="PP83" s="141"/>
      <c r="PQ83" s="141"/>
      <c r="PR83" s="141"/>
      <c r="PS83" s="141"/>
      <c r="PT83" s="141"/>
      <c r="PU83" s="141"/>
      <c r="PV83" s="141"/>
      <c r="PW83" s="141"/>
      <c r="PX83" s="141"/>
      <c r="PY83" s="141"/>
      <c r="PZ83" s="141"/>
      <c r="QA83" s="141"/>
      <c r="QB83" s="141"/>
      <c r="QC83" s="141"/>
      <c r="QD83" s="141"/>
      <c r="QE83" s="141"/>
      <c r="QF83" s="141"/>
      <c r="QG83" s="141"/>
      <c r="QH83" s="141"/>
      <c r="QI83" s="141"/>
      <c r="QJ83" s="141"/>
      <c r="QK83" s="141"/>
      <c r="QL83" s="141"/>
      <c r="QM83" s="141"/>
      <c r="QN83" s="141"/>
      <c r="QO83" s="141"/>
      <c r="QP83" s="141"/>
      <c r="QQ83" s="141"/>
      <c r="QR83" s="141"/>
      <c r="QS83" s="141"/>
      <c r="QT83" s="141"/>
      <c r="QU83" s="141"/>
      <c r="QV83" s="141"/>
      <c r="QW83" s="141"/>
      <c r="QX83" s="141"/>
      <c r="QY83" s="141"/>
      <c r="QZ83" s="141"/>
      <c r="RA83" s="141"/>
      <c r="RB83" s="141"/>
      <c r="RC83" s="141"/>
      <c r="RD83" s="141"/>
      <c r="RE83" s="141"/>
      <c r="RF83" s="141"/>
      <c r="RG83" s="141"/>
      <c r="RH83" s="141"/>
      <c r="RI83" s="141"/>
      <c r="RJ83" s="141"/>
      <c r="RK83" s="141"/>
      <c r="RL83" s="141"/>
      <c r="RM83" s="141"/>
      <c r="RN83" s="141"/>
      <c r="RO83" s="141"/>
      <c r="RP83" s="141"/>
      <c r="RQ83" s="141"/>
      <c r="RR83" s="141"/>
      <c r="RS83" s="141"/>
      <c r="RT83" s="141"/>
      <c r="RU83" s="141"/>
      <c r="RV83" s="141"/>
      <c r="RW83" s="141"/>
      <c r="RX83" s="141"/>
      <c r="RY83" s="141"/>
      <c r="RZ83" s="141"/>
      <c r="SA83" s="141"/>
      <c r="SB83" s="141"/>
      <c r="SC83" s="141"/>
      <c r="SD83" s="141"/>
      <c r="SE83" s="141"/>
      <c r="SF83" s="141"/>
      <c r="SG83" s="141"/>
      <c r="SH83" s="141"/>
      <c r="SI83" s="141"/>
      <c r="SJ83" s="141"/>
      <c r="SK83" s="141"/>
      <c r="SL83" s="141"/>
      <c r="SM83" s="141"/>
      <c r="SN83" s="141"/>
      <c r="SO83" s="141"/>
      <c r="SP83" s="141"/>
      <c r="SQ83" s="141"/>
      <c r="SR83" s="141"/>
      <c r="SS83" s="141"/>
      <c r="ST83" s="141"/>
      <c r="SU83" s="141"/>
      <c r="SV83" s="141"/>
      <c r="SW83" s="141"/>
      <c r="SX83" s="141"/>
      <c r="SY83" s="141"/>
      <c r="SZ83" s="141"/>
      <c r="TA83" s="141"/>
      <c r="TB83" s="141"/>
      <c r="TC83" s="141"/>
      <c r="TD83" s="141"/>
      <c r="TE83" s="141"/>
      <c r="TF83" s="141"/>
      <c r="TG83" s="141"/>
      <c r="TH83" s="141"/>
      <c r="TI83" s="141"/>
      <c r="TJ83" s="141"/>
      <c r="TK83" s="141"/>
      <c r="TL83" s="141"/>
      <c r="TM83" s="141"/>
      <c r="TN83" s="141"/>
      <c r="TO83" s="141"/>
      <c r="TP83" s="141"/>
      <c r="TQ83" s="141"/>
      <c r="TR83" s="141"/>
      <c r="TS83" s="141"/>
      <c r="TT83" s="141"/>
      <c r="TU83" s="141"/>
      <c r="TV83" s="141"/>
      <c r="TW83" s="141"/>
      <c r="TX83" s="141"/>
      <c r="TY83" s="141"/>
      <c r="TZ83" s="141"/>
      <c r="UA83" s="141"/>
      <c r="UB83" s="141"/>
      <c r="UC83" s="141"/>
      <c r="UD83" s="141"/>
      <c r="UE83" s="141"/>
      <c r="UF83" s="141"/>
      <c r="UG83" s="141"/>
      <c r="UH83" s="141"/>
      <c r="UI83" s="141"/>
      <c r="UJ83" s="141"/>
      <c r="UK83" s="141"/>
      <c r="UL83" s="141"/>
      <c r="UM83" s="141"/>
      <c r="UN83" s="141"/>
      <c r="UO83" s="141"/>
      <c r="UP83" s="141"/>
      <c r="UQ83" s="141"/>
      <c r="UR83" s="141"/>
      <c r="US83" s="141"/>
      <c r="UT83" s="141"/>
      <c r="UU83" s="141"/>
      <c r="UV83" s="141"/>
      <c r="UW83" s="141"/>
      <c r="UX83" s="141"/>
      <c r="UY83" s="141"/>
      <c r="UZ83" s="141"/>
      <c r="VA83" s="141"/>
      <c r="VB83" s="141"/>
      <c r="VC83" s="141"/>
      <c r="VD83" s="141"/>
      <c r="VE83" s="141"/>
      <c r="VF83" s="141"/>
      <c r="VG83" s="141"/>
      <c r="VH83" s="141"/>
      <c r="VI83" s="141"/>
      <c r="VJ83" s="141"/>
      <c r="VK83" s="141"/>
      <c r="VL83" s="141"/>
      <c r="VM83" s="141"/>
      <c r="VN83" s="141"/>
      <c r="VO83" s="141"/>
      <c r="VP83" s="141"/>
      <c r="VQ83" s="141"/>
      <c r="VR83" s="141"/>
      <c r="VS83" s="141"/>
      <c r="VT83" s="141"/>
      <c r="VU83" s="141"/>
      <c r="VV83" s="141"/>
      <c r="VW83" s="141"/>
      <c r="VX83" s="141"/>
      <c r="VY83" s="141"/>
      <c r="VZ83" s="141"/>
      <c r="WA83" s="141"/>
      <c r="WB83" s="141"/>
      <c r="WC83" s="141"/>
      <c r="WD83" s="141"/>
      <c r="WE83" s="141"/>
      <c r="WF83" s="141"/>
      <c r="WG83" s="141"/>
      <c r="WH83" s="141"/>
      <c r="WI83" s="141"/>
      <c r="WJ83" s="141"/>
      <c r="WK83" s="141"/>
      <c r="WL83" s="141"/>
      <c r="WM83" s="141"/>
      <c r="WN83" s="141"/>
      <c r="WO83" s="141"/>
      <c r="WP83" s="141"/>
      <c r="WQ83" s="141"/>
      <c r="WR83" s="141"/>
      <c r="WS83" s="141"/>
      <c r="WT83" s="141"/>
      <c r="WU83" s="141"/>
      <c r="WV83" s="141"/>
      <c r="WW83" s="141"/>
      <c r="WX83" s="141"/>
      <c r="WY83" s="141"/>
      <c r="WZ83" s="141"/>
      <c r="XA83" s="141"/>
      <c r="XB83" s="141"/>
      <c r="XC83" s="141"/>
      <c r="XD83" s="141"/>
      <c r="XE83" s="141"/>
      <c r="XF83" s="141"/>
      <c r="XG83" s="141"/>
      <c r="XH83" s="141"/>
      <c r="XI83" s="141"/>
      <c r="XJ83" s="141"/>
      <c r="XK83" s="141"/>
      <c r="XL83" s="141"/>
      <c r="XM83" s="141"/>
      <c r="XN83" s="141"/>
      <c r="XO83" s="141"/>
      <c r="XP83" s="141"/>
      <c r="XQ83" s="141"/>
      <c r="XR83" s="141"/>
      <c r="XS83" s="141"/>
      <c r="XT83" s="141"/>
      <c r="XU83" s="141"/>
      <c r="XV83" s="141"/>
      <c r="XW83" s="141"/>
      <c r="XX83" s="141"/>
      <c r="XY83" s="141"/>
      <c r="XZ83" s="141"/>
      <c r="YA83" s="141"/>
      <c r="YB83" s="141"/>
      <c r="YC83" s="141"/>
      <c r="YD83" s="141"/>
      <c r="YE83" s="141"/>
      <c r="YF83" s="141"/>
      <c r="YG83" s="141"/>
      <c r="YH83" s="141"/>
      <c r="YI83" s="141"/>
      <c r="YJ83" s="141"/>
      <c r="YK83" s="141"/>
      <c r="YL83" s="141"/>
      <c r="YM83" s="141"/>
      <c r="YN83" s="141"/>
      <c r="YO83" s="141"/>
      <c r="YP83" s="141"/>
      <c r="YQ83" s="141"/>
      <c r="YR83" s="141"/>
      <c r="YS83" s="141"/>
      <c r="YT83" s="141"/>
      <c r="YU83" s="141"/>
      <c r="YV83" s="141"/>
      <c r="YW83" s="141"/>
      <c r="YX83" s="141"/>
      <c r="YY83" s="141"/>
      <c r="YZ83" s="141"/>
      <c r="ZA83" s="141"/>
      <c r="ZB83" s="141"/>
      <c r="ZC83" s="141"/>
      <c r="ZD83" s="141"/>
      <c r="ZE83" s="141"/>
      <c r="ZF83" s="141"/>
      <c r="ZG83" s="141"/>
      <c r="ZH83" s="141"/>
      <c r="ZI83" s="141"/>
      <c r="ZJ83" s="141"/>
      <c r="ZK83" s="141"/>
      <c r="ZL83" s="141"/>
      <c r="ZM83" s="141"/>
      <c r="ZN83" s="141"/>
      <c r="ZO83" s="141"/>
      <c r="ZP83" s="141"/>
      <c r="ZQ83" s="141"/>
      <c r="ZR83" s="141"/>
      <c r="ZS83" s="141"/>
      <c r="ZT83" s="141"/>
      <c r="ZU83" s="141"/>
      <c r="ZV83" s="141"/>
      <c r="ZW83" s="141"/>
      <c r="ZX83" s="141"/>
      <c r="ZY83" s="141"/>
      <c r="ZZ83" s="141"/>
      <c r="AAA83" s="141"/>
      <c r="AAB83" s="141"/>
      <c r="AAC83" s="141"/>
      <c r="AAD83" s="141"/>
      <c r="AAE83" s="141"/>
      <c r="AAF83" s="141"/>
      <c r="AAG83" s="141"/>
      <c r="AAH83" s="141"/>
      <c r="AAI83" s="141"/>
      <c r="AAJ83" s="141"/>
      <c r="AAK83" s="141"/>
      <c r="AAL83" s="141"/>
      <c r="AAM83" s="141"/>
      <c r="AAN83" s="141"/>
      <c r="AAO83" s="141"/>
      <c r="AAP83" s="141"/>
      <c r="AAQ83" s="141"/>
      <c r="AAR83" s="141"/>
      <c r="AAS83" s="141"/>
      <c r="AAT83" s="141"/>
      <c r="AAU83" s="141"/>
      <c r="AAV83" s="141"/>
      <c r="AAW83" s="141"/>
      <c r="AAX83" s="141"/>
      <c r="AAY83" s="141"/>
      <c r="AAZ83" s="141"/>
      <c r="ABA83" s="141"/>
      <c r="ABB83" s="141"/>
      <c r="ABC83" s="141"/>
      <c r="ABD83" s="141"/>
      <c r="ABE83" s="141"/>
      <c r="ABF83" s="141"/>
      <c r="ABG83" s="141"/>
      <c r="ABH83" s="141"/>
      <c r="ABI83" s="141"/>
      <c r="ABJ83" s="141"/>
      <c r="ABK83" s="141"/>
      <c r="ABL83" s="141"/>
      <c r="ABM83" s="141"/>
      <c r="ABN83" s="141"/>
      <c r="ABO83" s="141"/>
      <c r="ABP83" s="141"/>
      <c r="ABQ83" s="141"/>
      <c r="ABR83" s="141"/>
      <c r="ABS83" s="141"/>
      <c r="ABT83" s="141"/>
      <c r="ABU83" s="141"/>
      <c r="ABV83" s="141"/>
      <c r="ABW83" s="141"/>
      <c r="ABX83" s="141"/>
      <c r="ABY83" s="141"/>
      <c r="ABZ83" s="141"/>
      <c r="ACA83" s="141"/>
      <c r="ACB83" s="141"/>
      <c r="ACC83" s="141"/>
      <c r="ACD83" s="141"/>
      <c r="ACE83" s="141"/>
      <c r="ACF83" s="141"/>
      <c r="ACG83" s="141"/>
      <c r="ACH83" s="141"/>
      <c r="ACI83" s="141"/>
      <c r="ACJ83" s="141"/>
      <c r="ACK83" s="141"/>
      <c r="ACL83" s="141"/>
      <c r="ACM83" s="141"/>
      <c r="ACN83" s="141"/>
      <c r="ACO83" s="141"/>
      <c r="ACP83" s="141"/>
      <c r="ACQ83" s="141"/>
      <c r="ACR83" s="141"/>
      <c r="ACS83" s="141"/>
      <c r="ACT83" s="141"/>
      <c r="ACU83" s="141"/>
      <c r="ACV83" s="141"/>
      <c r="ACW83" s="141"/>
      <c r="ACX83" s="141"/>
      <c r="ACY83" s="141"/>
      <c r="ACZ83" s="141"/>
      <c r="ADA83" s="141"/>
      <c r="ADB83" s="141"/>
      <c r="ADC83" s="141"/>
      <c r="ADD83" s="141"/>
      <c r="ADE83" s="141"/>
      <c r="ADF83" s="141"/>
      <c r="ADG83" s="141"/>
      <c r="ADH83" s="141"/>
      <c r="ADI83" s="141"/>
      <c r="ADJ83" s="141"/>
      <c r="ADK83" s="141"/>
      <c r="ADL83" s="141"/>
      <c r="ADM83" s="141"/>
      <c r="ADN83" s="141"/>
      <c r="ADO83" s="141"/>
      <c r="ADP83" s="141"/>
      <c r="ADQ83" s="141"/>
      <c r="ADR83" s="141"/>
      <c r="ADS83" s="141"/>
      <c r="ADT83" s="141"/>
      <c r="ADU83" s="141"/>
      <c r="ADV83" s="141"/>
      <c r="ADW83" s="141"/>
      <c r="ADX83" s="141"/>
      <c r="ADY83" s="141"/>
      <c r="ADZ83" s="141"/>
      <c r="AEA83" s="141"/>
      <c r="AEB83" s="141"/>
      <c r="AEC83" s="141"/>
      <c r="AED83" s="141"/>
      <c r="AEE83" s="141"/>
      <c r="AEF83" s="141"/>
      <c r="AEG83" s="141"/>
      <c r="AEH83" s="141"/>
      <c r="AEI83" s="141"/>
      <c r="AEJ83" s="141"/>
      <c r="AEK83" s="141"/>
      <c r="AEL83" s="141"/>
      <c r="AEM83" s="141"/>
      <c r="AEN83" s="141"/>
      <c r="AEO83" s="141"/>
      <c r="AEP83" s="141"/>
      <c r="AEQ83" s="141"/>
      <c r="AER83" s="141"/>
      <c r="AES83" s="141"/>
      <c r="AET83" s="141"/>
      <c r="AEU83" s="141"/>
      <c r="AEV83" s="141"/>
      <c r="AEW83" s="141"/>
      <c r="AEX83" s="141"/>
      <c r="AEY83" s="141"/>
      <c r="AEZ83" s="141"/>
      <c r="AFA83" s="141"/>
      <c r="AFB83" s="141"/>
      <c r="AFC83" s="141"/>
      <c r="AFD83" s="141"/>
      <c r="AFE83" s="141"/>
      <c r="AFF83" s="141"/>
      <c r="AFG83" s="141"/>
      <c r="AFH83" s="141"/>
      <c r="AFI83" s="141"/>
      <c r="AFJ83" s="141"/>
      <c r="AFK83" s="141"/>
      <c r="AFL83" s="141"/>
      <c r="AFM83" s="141"/>
      <c r="AFN83" s="141"/>
      <c r="AFO83" s="141"/>
      <c r="AFP83" s="141"/>
      <c r="AFQ83" s="141"/>
      <c r="AFR83" s="141"/>
      <c r="AFS83" s="141"/>
      <c r="AFT83" s="141"/>
      <c r="AFU83" s="141"/>
      <c r="AFV83" s="141"/>
      <c r="AFW83" s="141"/>
      <c r="AFX83" s="141"/>
      <c r="AFY83" s="141"/>
      <c r="AFZ83" s="141"/>
      <c r="AGA83" s="141"/>
      <c r="AGB83" s="141"/>
      <c r="AGC83" s="141"/>
      <c r="AGD83" s="141"/>
      <c r="AGE83" s="141"/>
      <c r="AGF83" s="141"/>
      <c r="AGG83" s="141"/>
      <c r="AGH83" s="141"/>
      <c r="AGI83" s="141"/>
      <c r="AGJ83" s="141"/>
      <c r="AGK83" s="141"/>
      <c r="AGL83" s="141"/>
      <c r="AGM83" s="141"/>
      <c r="AGN83" s="141"/>
      <c r="AGO83" s="141"/>
      <c r="AGP83" s="141"/>
      <c r="AGQ83" s="141"/>
      <c r="AGR83" s="141"/>
      <c r="AGS83" s="141"/>
      <c r="AGT83" s="141"/>
      <c r="AGU83" s="141"/>
      <c r="AGV83" s="141"/>
      <c r="AGW83" s="141"/>
      <c r="AGX83" s="141"/>
      <c r="AGY83" s="141"/>
      <c r="AGZ83" s="141"/>
      <c r="AHA83" s="141"/>
      <c r="AHB83" s="141"/>
      <c r="AHC83" s="141"/>
      <c r="AHD83" s="141"/>
      <c r="AHE83" s="141"/>
      <c r="AHF83" s="141"/>
      <c r="AHG83" s="141"/>
      <c r="AHH83" s="141"/>
      <c r="AHI83" s="141"/>
      <c r="AHJ83" s="141"/>
      <c r="AHK83" s="141"/>
      <c r="AHL83" s="141"/>
      <c r="AHM83" s="141"/>
      <c r="AHN83" s="141"/>
      <c r="AHO83" s="141"/>
      <c r="AHP83" s="141"/>
      <c r="AHQ83" s="141"/>
      <c r="AHR83" s="141"/>
      <c r="AHS83" s="141"/>
      <c r="AHT83" s="141"/>
      <c r="AHU83" s="141"/>
      <c r="AHV83" s="141"/>
      <c r="AHW83" s="141"/>
      <c r="AHX83" s="141"/>
      <c r="AHY83" s="141"/>
      <c r="AHZ83" s="141"/>
      <c r="AIA83" s="141"/>
      <c r="AIB83" s="141"/>
      <c r="AIC83" s="141"/>
      <c r="AID83" s="141"/>
      <c r="AIE83" s="141"/>
      <c r="AIF83" s="141"/>
      <c r="AIG83" s="141"/>
      <c r="AIH83" s="141"/>
      <c r="AII83" s="141"/>
      <c r="AIJ83" s="141"/>
      <c r="AIK83" s="141"/>
      <c r="AIL83" s="141"/>
      <c r="AIM83" s="141"/>
      <c r="AIN83" s="141"/>
      <c r="AIO83" s="141"/>
      <c r="AIP83" s="141"/>
      <c r="AIQ83" s="141"/>
      <c r="AIR83" s="141"/>
      <c r="AIS83" s="141"/>
      <c r="AIT83" s="141"/>
      <c r="AIU83" s="141"/>
      <c r="AIV83" s="141"/>
      <c r="AIW83" s="141"/>
      <c r="AIX83" s="141"/>
      <c r="AIY83" s="141"/>
      <c r="AIZ83" s="141"/>
      <c r="AJA83" s="141"/>
      <c r="AJB83" s="141"/>
      <c r="AJC83" s="141"/>
      <c r="AJD83" s="141"/>
      <c r="AJE83" s="141"/>
      <c r="AJF83" s="141"/>
      <c r="AJG83" s="141"/>
      <c r="AJH83" s="141"/>
      <c r="AJI83" s="141"/>
    </row>
    <row r="84" spans="1:945" s="193" customFormat="1" ht="11.25" x14ac:dyDescent="0.2">
      <c r="A84" s="112"/>
      <c r="B84" s="110"/>
      <c r="C84" s="110"/>
      <c r="D84" s="112"/>
      <c r="E84" s="112"/>
      <c r="F84" s="156"/>
      <c r="G84" s="156"/>
      <c r="H84" s="156"/>
      <c r="I84" s="156"/>
      <c r="J84" s="156"/>
      <c r="K84" s="156"/>
      <c r="L84" s="191"/>
      <c r="M84" s="191"/>
      <c r="N84" s="191"/>
      <c r="O84" s="192"/>
      <c r="P84" s="192"/>
      <c r="Q84" s="184"/>
      <c r="R84" s="124"/>
      <c r="S84" s="124"/>
      <c r="T84" s="12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184"/>
      <c r="AT84" s="184"/>
      <c r="AU84" s="184"/>
      <c r="AV84" s="184"/>
      <c r="AW84" s="184"/>
      <c r="AX84" s="184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  <c r="BI84" s="178"/>
      <c r="BJ84" s="178"/>
      <c r="BK84" s="178"/>
      <c r="BL84" s="178"/>
      <c r="BM84" s="178"/>
      <c r="BN84" s="178"/>
      <c r="BO84" s="178"/>
      <c r="BP84" s="178"/>
      <c r="BQ84" s="178"/>
      <c r="BR84" s="178"/>
      <c r="BS84" s="178"/>
      <c r="BT84" s="178"/>
      <c r="BU84" s="178"/>
      <c r="BV84" s="178"/>
      <c r="BW84" s="178"/>
      <c r="BX84" s="178"/>
      <c r="BY84" s="178"/>
      <c r="BZ84" s="178"/>
      <c r="CA84" s="178"/>
      <c r="CB84" s="178"/>
      <c r="CC84" s="178"/>
      <c r="CD84" s="178"/>
      <c r="CE84" s="178"/>
      <c r="CF84" s="178"/>
      <c r="CG84" s="178"/>
      <c r="CH84" s="178"/>
      <c r="CI84" s="178"/>
      <c r="CJ84" s="178"/>
      <c r="CK84" s="178"/>
      <c r="CL84" s="178"/>
      <c r="CM84" s="178"/>
      <c r="CN84" s="178"/>
      <c r="CO84" s="178"/>
      <c r="CP84" s="178"/>
      <c r="CQ84" s="178"/>
      <c r="CR84" s="178"/>
      <c r="CS84" s="178"/>
      <c r="CT84" s="178"/>
      <c r="CU84" s="178"/>
      <c r="CV84" s="178"/>
      <c r="CW84" s="178"/>
      <c r="CX84" s="178"/>
      <c r="CY84" s="178"/>
      <c r="CZ84" s="178"/>
      <c r="DA84" s="178"/>
      <c r="DB84" s="178"/>
      <c r="DC84" s="178"/>
      <c r="DD84" s="178"/>
      <c r="DE84" s="178"/>
      <c r="DF84" s="178"/>
      <c r="DG84" s="178"/>
      <c r="DH84" s="178"/>
      <c r="DI84" s="178"/>
      <c r="DJ84" s="178"/>
      <c r="DK84" s="178"/>
      <c r="DL84" s="178"/>
      <c r="DM84" s="178"/>
      <c r="DN84" s="178"/>
      <c r="DO84" s="178"/>
      <c r="DP84" s="178"/>
      <c r="DQ84" s="178"/>
      <c r="DR84" s="178"/>
      <c r="DS84" s="178"/>
      <c r="DT84" s="178"/>
      <c r="DU84" s="178"/>
      <c r="DV84" s="178"/>
      <c r="DW84" s="178"/>
      <c r="DX84" s="178"/>
      <c r="DY84" s="178"/>
      <c r="DZ84" s="178"/>
      <c r="EA84" s="178"/>
      <c r="EB84" s="178"/>
      <c r="EC84" s="178"/>
      <c r="ED84" s="178"/>
      <c r="EE84" s="178"/>
      <c r="EF84" s="178"/>
      <c r="EG84" s="178"/>
      <c r="EH84" s="178"/>
      <c r="EI84" s="178"/>
      <c r="EJ84" s="178"/>
      <c r="EK84" s="178"/>
      <c r="EL84" s="178"/>
      <c r="EM84" s="178"/>
      <c r="EN84" s="178"/>
      <c r="EO84" s="178"/>
      <c r="EP84" s="178"/>
      <c r="EQ84" s="178"/>
      <c r="ER84" s="178"/>
      <c r="ES84" s="178"/>
      <c r="ET84" s="178"/>
      <c r="EU84" s="178"/>
      <c r="EV84" s="178"/>
      <c r="EW84" s="178"/>
      <c r="EX84" s="178"/>
      <c r="EY84" s="178"/>
      <c r="EZ84" s="178"/>
      <c r="FA84" s="178"/>
      <c r="FB84" s="178"/>
      <c r="FC84" s="178"/>
      <c r="FD84" s="178"/>
      <c r="FE84" s="178"/>
      <c r="FF84" s="178"/>
      <c r="FG84" s="178"/>
      <c r="FH84" s="178"/>
      <c r="FI84" s="178"/>
      <c r="FJ84" s="178"/>
      <c r="FK84" s="178"/>
      <c r="FL84" s="178"/>
      <c r="FM84" s="178"/>
      <c r="FN84" s="178"/>
      <c r="FO84" s="178"/>
      <c r="FP84" s="178"/>
      <c r="FQ84" s="178"/>
      <c r="FR84" s="178"/>
      <c r="FS84" s="178"/>
      <c r="FT84" s="178"/>
      <c r="FU84" s="178"/>
      <c r="FV84" s="178"/>
      <c r="FW84" s="178"/>
      <c r="FX84" s="178"/>
      <c r="FY84" s="178"/>
      <c r="FZ84" s="178"/>
      <c r="GA84" s="178"/>
      <c r="GB84" s="178"/>
      <c r="GC84" s="178"/>
      <c r="GD84" s="178"/>
      <c r="GE84" s="178"/>
      <c r="GF84" s="178"/>
      <c r="GG84" s="178"/>
      <c r="GH84" s="178"/>
      <c r="GI84" s="178"/>
      <c r="GJ84" s="178"/>
      <c r="GK84" s="178"/>
      <c r="GL84" s="178"/>
      <c r="GM84" s="178"/>
      <c r="GN84" s="178"/>
      <c r="GO84" s="178"/>
      <c r="GP84" s="178"/>
      <c r="GQ84" s="178"/>
      <c r="GR84" s="178"/>
      <c r="GS84" s="178"/>
      <c r="GT84" s="178"/>
      <c r="GU84" s="178"/>
      <c r="GV84" s="178"/>
      <c r="GW84" s="178"/>
      <c r="GX84" s="178"/>
      <c r="GY84" s="178"/>
      <c r="GZ84" s="178"/>
      <c r="HA84" s="178"/>
      <c r="HB84" s="178"/>
      <c r="HC84" s="178"/>
      <c r="HD84" s="178"/>
      <c r="HE84" s="178"/>
      <c r="HF84" s="178"/>
      <c r="HG84" s="178"/>
      <c r="HH84" s="178"/>
      <c r="HI84" s="178"/>
      <c r="HJ84" s="178"/>
      <c r="HK84" s="178"/>
      <c r="HL84" s="178"/>
      <c r="HM84" s="178"/>
      <c r="HN84" s="178"/>
      <c r="HO84" s="178"/>
      <c r="HP84" s="178"/>
      <c r="HQ84" s="178"/>
      <c r="HR84" s="178"/>
      <c r="HS84" s="178"/>
      <c r="HT84" s="178"/>
      <c r="HU84" s="178"/>
      <c r="HV84" s="178"/>
      <c r="HW84" s="178"/>
      <c r="HX84" s="178"/>
      <c r="HY84" s="178"/>
      <c r="HZ84" s="178"/>
      <c r="IA84" s="178"/>
      <c r="IB84" s="178"/>
      <c r="IC84" s="178"/>
      <c r="ID84" s="178"/>
      <c r="IE84" s="178"/>
      <c r="IF84" s="178"/>
      <c r="IG84" s="178"/>
      <c r="IH84" s="178"/>
      <c r="II84" s="178"/>
      <c r="IJ84" s="178"/>
      <c r="IK84" s="178"/>
      <c r="IL84" s="178"/>
      <c r="IM84" s="178"/>
      <c r="IN84" s="178"/>
      <c r="IO84" s="178"/>
      <c r="IP84" s="178"/>
      <c r="IQ84" s="178"/>
      <c r="IR84" s="178"/>
      <c r="IS84" s="178"/>
      <c r="IT84" s="178"/>
      <c r="IU84" s="178"/>
      <c r="IV84" s="178"/>
      <c r="IW84" s="178"/>
      <c r="IX84" s="178"/>
      <c r="IY84" s="178"/>
      <c r="IZ84" s="178"/>
      <c r="JA84" s="178"/>
      <c r="JB84" s="178"/>
      <c r="JC84" s="178"/>
      <c r="JD84" s="178"/>
      <c r="JE84" s="178"/>
      <c r="JF84" s="178"/>
      <c r="JG84" s="178"/>
      <c r="JH84" s="178"/>
      <c r="JI84" s="178"/>
      <c r="JJ84" s="178"/>
      <c r="JK84" s="178"/>
      <c r="JL84" s="178"/>
      <c r="JM84" s="178"/>
      <c r="JN84" s="178"/>
      <c r="JO84" s="178"/>
      <c r="JP84" s="178"/>
      <c r="JQ84" s="178"/>
      <c r="JR84" s="178"/>
      <c r="JS84" s="178"/>
      <c r="JT84" s="178"/>
      <c r="JU84" s="178"/>
      <c r="JV84" s="178"/>
      <c r="JW84" s="178"/>
      <c r="JX84" s="178"/>
      <c r="JY84" s="178"/>
      <c r="JZ84" s="178"/>
      <c r="KA84" s="178"/>
      <c r="KB84" s="178"/>
      <c r="KC84" s="178"/>
      <c r="KD84" s="178"/>
      <c r="KE84" s="178"/>
      <c r="KF84" s="178"/>
      <c r="KG84" s="178"/>
      <c r="KH84" s="178"/>
      <c r="KI84" s="178"/>
      <c r="KJ84" s="178"/>
      <c r="KK84" s="178"/>
      <c r="KL84" s="178"/>
      <c r="KM84" s="178"/>
      <c r="KN84" s="178"/>
      <c r="KO84" s="178"/>
      <c r="KP84" s="178"/>
      <c r="KQ84" s="178"/>
      <c r="KR84" s="178"/>
      <c r="KS84" s="178"/>
      <c r="KT84" s="178"/>
      <c r="KU84" s="178"/>
      <c r="KV84" s="178"/>
      <c r="KW84" s="178"/>
      <c r="KX84" s="178"/>
      <c r="KY84" s="178"/>
      <c r="KZ84" s="178"/>
      <c r="LA84" s="178"/>
      <c r="LB84" s="178"/>
      <c r="LC84" s="178"/>
      <c r="LD84" s="178"/>
      <c r="LE84" s="178"/>
      <c r="LF84" s="178"/>
      <c r="LG84" s="178"/>
      <c r="LH84" s="178"/>
      <c r="LI84" s="178"/>
      <c r="LJ84" s="178"/>
      <c r="LK84" s="178"/>
      <c r="LL84" s="178"/>
      <c r="LM84" s="178"/>
      <c r="LN84" s="178"/>
      <c r="LO84" s="178"/>
      <c r="LP84" s="178"/>
      <c r="LQ84" s="178"/>
      <c r="LR84" s="178"/>
      <c r="LS84" s="178"/>
      <c r="LT84" s="178"/>
      <c r="LU84" s="178"/>
      <c r="LV84" s="178"/>
      <c r="LW84" s="178"/>
      <c r="LX84" s="178"/>
      <c r="LY84" s="178"/>
      <c r="LZ84" s="178"/>
      <c r="MA84" s="178"/>
      <c r="MB84" s="178"/>
      <c r="MC84" s="178"/>
      <c r="MD84" s="178"/>
      <c r="ME84" s="178"/>
      <c r="MF84" s="178"/>
      <c r="MG84" s="178"/>
      <c r="MH84" s="178"/>
      <c r="MI84" s="178"/>
      <c r="MJ84" s="178"/>
      <c r="MK84" s="178"/>
      <c r="ML84" s="178"/>
      <c r="MM84" s="178"/>
      <c r="MN84" s="178"/>
      <c r="MO84" s="178"/>
      <c r="MP84" s="178"/>
      <c r="MQ84" s="178"/>
      <c r="MR84" s="178"/>
      <c r="MS84" s="178"/>
      <c r="MT84" s="178"/>
      <c r="MU84" s="178"/>
      <c r="MV84" s="178"/>
      <c r="MW84" s="178"/>
      <c r="MX84" s="178"/>
      <c r="MY84" s="178"/>
      <c r="MZ84" s="178"/>
      <c r="NA84" s="178"/>
      <c r="NB84" s="178"/>
      <c r="NC84" s="178"/>
      <c r="ND84" s="178"/>
      <c r="NE84" s="178"/>
      <c r="NF84" s="178"/>
      <c r="NG84" s="178"/>
      <c r="NH84" s="178"/>
      <c r="NI84" s="178"/>
      <c r="NJ84" s="178"/>
      <c r="NK84" s="178"/>
      <c r="NL84" s="178"/>
      <c r="NM84" s="178"/>
      <c r="NN84" s="178"/>
      <c r="NO84" s="178"/>
      <c r="NP84" s="178"/>
      <c r="NQ84" s="178"/>
      <c r="NR84" s="178"/>
      <c r="NS84" s="178"/>
      <c r="NT84" s="178"/>
      <c r="NU84" s="178"/>
      <c r="NV84" s="178"/>
      <c r="NW84" s="178"/>
      <c r="NX84" s="178"/>
      <c r="NY84" s="178"/>
      <c r="NZ84" s="178"/>
      <c r="OA84" s="178"/>
      <c r="OB84" s="178"/>
      <c r="OC84" s="178"/>
      <c r="OD84" s="178"/>
      <c r="OE84" s="178"/>
      <c r="OF84" s="178"/>
      <c r="OG84" s="178"/>
      <c r="OH84" s="178"/>
      <c r="OI84" s="178"/>
      <c r="OJ84" s="178"/>
      <c r="OK84" s="178"/>
      <c r="OL84" s="178"/>
      <c r="OM84" s="178"/>
      <c r="ON84" s="178"/>
      <c r="OO84" s="178"/>
      <c r="OP84" s="178"/>
      <c r="OQ84" s="178"/>
      <c r="OR84" s="178"/>
      <c r="OS84" s="178"/>
      <c r="OT84" s="178"/>
      <c r="OU84" s="178"/>
      <c r="OV84" s="178"/>
      <c r="OW84" s="178"/>
      <c r="OX84" s="178"/>
      <c r="OY84" s="178"/>
      <c r="OZ84" s="178"/>
      <c r="PA84" s="178"/>
      <c r="PB84" s="178"/>
      <c r="PC84" s="178"/>
      <c r="PD84" s="178"/>
      <c r="PE84" s="178"/>
      <c r="PF84" s="178"/>
      <c r="PG84" s="178"/>
      <c r="PH84" s="178"/>
      <c r="PI84" s="178"/>
      <c r="PJ84" s="178"/>
      <c r="PK84" s="178"/>
      <c r="PL84" s="178"/>
      <c r="PM84" s="178"/>
      <c r="PN84" s="178"/>
      <c r="PO84" s="178"/>
      <c r="PP84" s="178"/>
      <c r="PQ84" s="178"/>
      <c r="PR84" s="178"/>
      <c r="PS84" s="178"/>
      <c r="PT84" s="178"/>
      <c r="PU84" s="178"/>
      <c r="PV84" s="178"/>
      <c r="PW84" s="178"/>
      <c r="PX84" s="178"/>
      <c r="PY84" s="178"/>
      <c r="PZ84" s="178"/>
      <c r="QA84" s="178"/>
      <c r="QB84" s="178"/>
      <c r="QC84" s="178"/>
      <c r="QD84" s="178"/>
      <c r="QE84" s="178"/>
      <c r="QF84" s="178"/>
      <c r="QG84" s="178"/>
      <c r="QH84" s="178"/>
      <c r="QI84" s="178"/>
      <c r="QJ84" s="178"/>
      <c r="QK84" s="178"/>
      <c r="QL84" s="178"/>
      <c r="QM84" s="178"/>
      <c r="QN84" s="178"/>
      <c r="QO84" s="178"/>
      <c r="QP84" s="178"/>
      <c r="QQ84" s="178"/>
      <c r="QR84" s="178"/>
      <c r="QS84" s="178"/>
      <c r="QT84" s="178"/>
      <c r="QU84" s="178"/>
      <c r="QV84" s="178"/>
      <c r="QW84" s="178"/>
      <c r="QX84" s="178"/>
      <c r="QY84" s="178"/>
      <c r="QZ84" s="178"/>
      <c r="RA84" s="178"/>
      <c r="RB84" s="178"/>
      <c r="RC84" s="178"/>
      <c r="RD84" s="178"/>
      <c r="RE84" s="178"/>
      <c r="RF84" s="178"/>
      <c r="RG84" s="178"/>
      <c r="RH84" s="178"/>
      <c r="RI84" s="178"/>
      <c r="RJ84" s="178"/>
      <c r="RK84" s="178"/>
      <c r="RL84" s="178"/>
      <c r="RM84" s="178"/>
      <c r="RN84" s="178"/>
      <c r="RO84" s="178"/>
      <c r="RP84" s="178"/>
      <c r="RQ84" s="178"/>
      <c r="RR84" s="178"/>
      <c r="RS84" s="178"/>
      <c r="RT84" s="178"/>
      <c r="RU84" s="178"/>
      <c r="RV84" s="178"/>
      <c r="RW84" s="178"/>
      <c r="RX84" s="178"/>
      <c r="RY84" s="178"/>
      <c r="RZ84" s="178"/>
      <c r="SA84" s="178"/>
      <c r="SB84" s="178"/>
      <c r="SC84" s="178"/>
      <c r="SD84" s="178"/>
      <c r="SE84" s="178"/>
      <c r="SF84" s="178"/>
      <c r="SG84" s="178"/>
      <c r="SH84" s="178"/>
      <c r="SI84" s="178"/>
      <c r="SJ84" s="178"/>
      <c r="SK84" s="178"/>
      <c r="SL84" s="178"/>
      <c r="SM84" s="178"/>
      <c r="SN84" s="178"/>
      <c r="SO84" s="178"/>
      <c r="SP84" s="178"/>
      <c r="SQ84" s="178"/>
      <c r="SR84" s="178"/>
      <c r="SS84" s="178"/>
      <c r="ST84" s="178"/>
      <c r="SU84" s="178"/>
      <c r="SV84" s="178"/>
      <c r="SW84" s="178"/>
      <c r="SX84" s="178"/>
      <c r="SY84" s="178"/>
      <c r="SZ84" s="178"/>
      <c r="TA84" s="178"/>
      <c r="TB84" s="178"/>
      <c r="TC84" s="178"/>
      <c r="TD84" s="178"/>
      <c r="TE84" s="178"/>
      <c r="TF84" s="178"/>
      <c r="TG84" s="178"/>
      <c r="TH84" s="178"/>
      <c r="TI84" s="178"/>
      <c r="TJ84" s="178"/>
      <c r="TK84" s="178"/>
      <c r="TL84" s="178"/>
      <c r="TM84" s="178"/>
      <c r="TN84" s="178"/>
      <c r="TO84" s="178"/>
      <c r="TP84" s="178"/>
      <c r="TQ84" s="178"/>
      <c r="TR84" s="178"/>
      <c r="TS84" s="178"/>
      <c r="TT84" s="178"/>
      <c r="TU84" s="178"/>
      <c r="TV84" s="178"/>
      <c r="TW84" s="178"/>
      <c r="TX84" s="178"/>
      <c r="TY84" s="178"/>
      <c r="TZ84" s="178"/>
      <c r="UA84" s="178"/>
      <c r="UB84" s="178"/>
      <c r="UC84" s="178"/>
      <c r="UD84" s="178"/>
      <c r="UE84" s="178"/>
      <c r="UF84" s="178"/>
      <c r="UG84" s="178"/>
      <c r="UH84" s="178"/>
      <c r="UI84" s="178"/>
      <c r="UJ84" s="178"/>
      <c r="UK84" s="178"/>
      <c r="UL84" s="178"/>
      <c r="UM84" s="178"/>
      <c r="UN84" s="178"/>
      <c r="UO84" s="178"/>
      <c r="UP84" s="178"/>
      <c r="UQ84" s="178"/>
      <c r="UR84" s="178"/>
      <c r="US84" s="178"/>
      <c r="UT84" s="178"/>
      <c r="UU84" s="178"/>
      <c r="UV84" s="178"/>
      <c r="UW84" s="178"/>
      <c r="UX84" s="178"/>
      <c r="UY84" s="178"/>
      <c r="UZ84" s="178"/>
      <c r="VA84" s="178"/>
      <c r="VB84" s="178"/>
      <c r="VC84" s="178"/>
      <c r="VD84" s="178"/>
      <c r="VE84" s="178"/>
      <c r="VF84" s="178"/>
      <c r="VG84" s="178"/>
      <c r="VH84" s="178"/>
      <c r="VI84" s="178"/>
      <c r="VJ84" s="178"/>
      <c r="VK84" s="178"/>
      <c r="VL84" s="178"/>
      <c r="VM84" s="178"/>
      <c r="VN84" s="178"/>
      <c r="VO84" s="178"/>
      <c r="VP84" s="178"/>
      <c r="VQ84" s="178"/>
      <c r="VR84" s="178"/>
      <c r="VS84" s="178"/>
      <c r="VT84" s="178"/>
      <c r="VU84" s="178"/>
      <c r="VV84" s="178"/>
      <c r="VW84" s="178"/>
      <c r="VX84" s="178"/>
      <c r="VY84" s="178"/>
      <c r="VZ84" s="178"/>
      <c r="WA84" s="178"/>
      <c r="WB84" s="178"/>
      <c r="WC84" s="178"/>
      <c r="WD84" s="178"/>
      <c r="WE84" s="178"/>
      <c r="WF84" s="178"/>
      <c r="WG84" s="178"/>
      <c r="WH84" s="178"/>
      <c r="WI84" s="178"/>
      <c r="WJ84" s="178"/>
      <c r="WK84" s="178"/>
      <c r="WL84" s="178"/>
      <c r="WM84" s="178"/>
      <c r="WN84" s="178"/>
      <c r="WO84" s="178"/>
      <c r="WP84" s="178"/>
      <c r="WQ84" s="178"/>
      <c r="WR84" s="178"/>
      <c r="WS84" s="178"/>
      <c r="WT84" s="178"/>
      <c r="WU84" s="178"/>
      <c r="WV84" s="178"/>
      <c r="WW84" s="178"/>
      <c r="WX84" s="178"/>
      <c r="WY84" s="178"/>
      <c r="WZ84" s="178"/>
      <c r="XA84" s="178"/>
      <c r="XB84" s="178"/>
      <c r="XC84" s="178"/>
      <c r="XD84" s="178"/>
      <c r="XE84" s="178"/>
      <c r="XF84" s="178"/>
      <c r="XG84" s="178"/>
      <c r="XH84" s="178"/>
      <c r="XI84" s="178"/>
      <c r="XJ84" s="178"/>
      <c r="XK84" s="178"/>
      <c r="XL84" s="178"/>
      <c r="XM84" s="178"/>
      <c r="XN84" s="178"/>
      <c r="XO84" s="178"/>
      <c r="XP84" s="178"/>
      <c r="XQ84" s="178"/>
      <c r="XR84" s="178"/>
      <c r="XS84" s="178"/>
      <c r="XT84" s="178"/>
      <c r="XU84" s="178"/>
      <c r="XV84" s="178"/>
      <c r="XW84" s="178"/>
      <c r="XX84" s="178"/>
      <c r="XY84" s="178"/>
      <c r="XZ84" s="178"/>
      <c r="YA84" s="178"/>
      <c r="YB84" s="178"/>
      <c r="YC84" s="178"/>
      <c r="YD84" s="178"/>
      <c r="YE84" s="178"/>
      <c r="YF84" s="178"/>
      <c r="YG84" s="178"/>
      <c r="YH84" s="178"/>
      <c r="YI84" s="178"/>
      <c r="YJ84" s="178"/>
      <c r="YK84" s="178"/>
      <c r="YL84" s="178"/>
      <c r="YM84" s="178"/>
      <c r="YN84" s="178"/>
      <c r="YO84" s="178"/>
      <c r="YP84" s="178"/>
      <c r="YQ84" s="178"/>
      <c r="YR84" s="178"/>
      <c r="YS84" s="178"/>
      <c r="YT84" s="178"/>
      <c r="YU84" s="178"/>
      <c r="YV84" s="178"/>
      <c r="YW84" s="178"/>
      <c r="YX84" s="178"/>
      <c r="YY84" s="178"/>
      <c r="YZ84" s="178"/>
      <c r="ZA84" s="178"/>
      <c r="ZB84" s="178"/>
      <c r="ZC84" s="178"/>
      <c r="ZD84" s="178"/>
      <c r="ZE84" s="178"/>
      <c r="ZF84" s="178"/>
      <c r="ZG84" s="178"/>
      <c r="ZH84" s="178"/>
      <c r="ZI84" s="178"/>
      <c r="ZJ84" s="178"/>
      <c r="ZK84" s="178"/>
      <c r="ZL84" s="178"/>
      <c r="ZM84" s="178"/>
      <c r="ZN84" s="178"/>
      <c r="ZO84" s="178"/>
      <c r="ZP84" s="178"/>
      <c r="ZQ84" s="178"/>
      <c r="ZR84" s="178"/>
      <c r="ZS84" s="178"/>
      <c r="ZT84" s="178"/>
      <c r="ZU84" s="178"/>
      <c r="ZV84" s="178"/>
      <c r="ZW84" s="178"/>
      <c r="ZX84" s="178"/>
      <c r="ZY84" s="178"/>
      <c r="ZZ84" s="178"/>
      <c r="AAA84" s="178"/>
      <c r="AAB84" s="178"/>
      <c r="AAC84" s="178"/>
      <c r="AAD84" s="178"/>
      <c r="AAE84" s="178"/>
      <c r="AAF84" s="178"/>
      <c r="AAG84" s="178"/>
      <c r="AAH84" s="178"/>
      <c r="AAI84" s="178"/>
      <c r="AAJ84" s="178"/>
      <c r="AAK84" s="178"/>
      <c r="AAL84" s="178"/>
      <c r="AAM84" s="178"/>
      <c r="AAN84" s="178"/>
      <c r="AAO84" s="178"/>
      <c r="AAP84" s="178"/>
      <c r="AAQ84" s="178"/>
      <c r="AAR84" s="178"/>
      <c r="AAS84" s="178"/>
      <c r="AAT84" s="178"/>
      <c r="AAU84" s="178"/>
      <c r="AAV84" s="178"/>
      <c r="AAW84" s="178"/>
      <c r="AAX84" s="178"/>
      <c r="AAY84" s="178"/>
      <c r="AAZ84" s="178"/>
      <c r="ABA84" s="178"/>
      <c r="ABB84" s="178"/>
      <c r="ABC84" s="178"/>
      <c r="ABD84" s="178"/>
      <c r="ABE84" s="178"/>
      <c r="ABF84" s="178"/>
      <c r="ABG84" s="178"/>
      <c r="ABH84" s="178"/>
      <c r="ABI84" s="178"/>
      <c r="ABJ84" s="178"/>
      <c r="ABK84" s="178"/>
      <c r="ABL84" s="178"/>
      <c r="ABM84" s="178"/>
      <c r="ABN84" s="178"/>
      <c r="ABO84" s="178"/>
      <c r="ABP84" s="178"/>
      <c r="ABQ84" s="178"/>
      <c r="ABR84" s="178"/>
      <c r="ABS84" s="178"/>
      <c r="ABT84" s="178"/>
      <c r="ABU84" s="178"/>
      <c r="ABV84" s="178"/>
      <c r="ABW84" s="178"/>
      <c r="ABX84" s="178"/>
      <c r="ABY84" s="178"/>
      <c r="ABZ84" s="178"/>
      <c r="ACA84" s="178"/>
      <c r="ACB84" s="178"/>
      <c r="ACC84" s="178"/>
      <c r="ACD84" s="178"/>
      <c r="ACE84" s="178"/>
      <c r="ACF84" s="178"/>
      <c r="ACG84" s="178"/>
      <c r="ACH84" s="178"/>
      <c r="ACI84" s="178"/>
      <c r="ACJ84" s="178"/>
      <c r="ACK84" s="178"/>
      <c r="ACL84" s="178"/>
      <c r="ACM84" s="178"/>
      <c r="ACN84" s="178"/>
      <c r="ACO84" s="178"/>
      <c r="ACP84" s="178"/>
      <c r="ACQ84" s="178"/>
      <c r="ACR84" s="178"/>
      <c r="ACS84" s="178"/>
      <c r="ACT84" s="178"/>
      <c r="ACU84" s="178"/>
      <c r="ACV84" s="178"/>
      <c r="ACW84" s="178"/>
      <c r="ACX84" s="178"/>
      <c r="ACY84" s="178"/>
      <c r="ACZ84" s="178"/>
      <c r="ADA84" s="178"/>
      <c r="ADB84" s="178"/>
      <c r="ADC84" s="178"/>
      <c r="ADD84" s="178"/>
      <c r="ADE84" s="178"/>
      <c r="ADF84" s="178"/>
      <c r="ADG84" s="178"/>
      <c r="ADH84" s="178"/>
      <c r="ADI84" s="178"/>
      <c r="ADJ84" s="178"/>
      <c r="ADK84" s="178"/>
      <c r="ADL84" s="178"/>
      <c r="ADM84" s="178"/>
      <c r="ADN84" s="178"/>
      <c r="ADO84" s="178"/>
      <c r="ADP84" s="178"/>
      <c r="ADQ84" s="178"/>
      <c r="ADR84" s="178"/>
      <c r="ADS84" s="178"/>
      <c r="ADT84" s="178"/>
      <c r="ADU84" s="178"/>
      <c r="ADV84" s="178"/>
      <c r="ADW84" s="178"/>
      <c r="ADX84" s="178"/>
      <c r="ADY84" s="178"/>
      <c r="ADZ84" s="178"/>
      <c r="AEA84" s="178"/>
      <c r="AEB84" s="178"/>
      <c r="AEC84" s="178"/>
      <c r="AED84" s="178"/>
      <c r="AEE84" s="178"/>
      <c r="AEF84" s="178"/>
      <c r="AEG84" s="178"/>
      <c r="AEH84" s="178"/>
      <c r="AEI84" s="178"/>
      <c r="AEJ84" s="178"/>
      <c r="AEK84" s="178"/>
      <c r="AEL84" s="178"/>
      <c r="AEM84" s="178"/>
      <c r="AEN84" s="178"/>
      <c r="AEO84" s="178"/>
      <c r="AEP84" s="178"/>
      <c r="AEQ84" s="178"/>
      <c r="AER84" s="178"/>
      <c r="AES84" s="178"/>
      <c r="AET84" s="178"/>
      <c r="AEU84" s="178"/>
      <c r="AEV84" s="178"/>
      <c r="AEW84" s="178"/>
      <c r="AEX84" s="178"/>
      <c r="AEY84" s="178"/>
      <c r="AEZ84" s="178"/>
      <c r="AFA84" s="178"/>
      <c r="AFB84" s="178"/>
      <c r="AFC84" s="178"/>
      <c r="AFD84" s="178"/>
      <c r="AFE84" s="178"/>
      <c r="AFF84" s="178"/>
      <c r="AFG84" s="178"/>
      <c r="AFH84" s="178"/>
      <c r="AFI84" s="178"/>
      <c r="AFJ84" s="178"/>
      <c r="AFK84" s="178"/>
      <c r="AFL84" s="178"/>
      <c r="AFM84" s="178"/>
      <c r="AFN84" s="178"/>
      <c r="AFO84" s="178"/>
      <c r="AFP84" s="178"/>
      <c r="AFQ84" s="178"/>
      <c r="AFR84" s="178"/>
      <c r="AFS84" s="178"/>
      <c r="AFT84" s="178"/>
      <c r="AFU84" s="178"/>
      <c r="AFV84" s="178"/>
      <c r="AFW84" s="178"/>
      <c r="AFX84" s="178"/>
      <c r="AFY84" s="178"/>
      <c r="AFZ84" s="178"/>
      <c r="AGA84" s="178"/>
      <c r="AGB84" s="178"/>
      <c r="AGC84" s="178"/>
      <c r="AGD84" s="178"/>
      <c r="AGE84" s="178"/>
      <c r="AGF84" s="178"/>
      <c r="AGG84" s="178"/>
      <c r="AGH84" s="178"/>
      <c r="AGI84" s="178"/>
      <c r="AGJ84" s="178"/>
      <c r="AGK84" s="178"/>
      <c r="AGL84" s="178"/>
      <c r="AGM84" s="178"/>
      <c r="AGN84" s="178"/>
      <c r="AGO84" s="178"/>
      <c r="AGP84" s="178"/>
      <c r="AGQ84" s="178"/>
      <c r="AGR84" s="178"/>
      <c r="AGS84" s="178"/>
      <c r="AGT84" s="178"/>
      <c r="AGU84" s="178"/>
      <c r="AGV84" s="178"/>
      <c r="AGW84" s="178"/>
      <c r="AGX84" s="178"/>
      <c r="AGY84" s="178"/>
      <c r="AGZ84" s="178"/>
      <c r="AHA84" s="178"/>
      <c r="AHB84" s="178"/>
      <c r="AHC84" s="178"/>
      <c r="AHD84" s="178"/>
      <c r="AHE84" s="178"/>
      <c r="AHF84" s="178"/>
      <c r="AHG84" s="178"/>
      <c r="AHH84" s="178"/>
      <c r="AHI84" s="178"/>
      <c r="AHJ84" s="178"/>
      <c r="AHK84" s="178"/>
      <c r="AHL84" s="178"/>
      <c r="AHM84" s="178"/>
      <c r="AHN84" s="178"/>
      <c r="AHO84" s="178"/>
      <c r="AHP84" s="178"/>
      <c r="AHQ84" s="178"/>
      <c r="AHR84" s="178"/>
      <c r="AHS84" s="178"/>
      <c r="AHT84" s="178"/>
      <c r="AHU84" s="178"/>
      <c r="AHV84" s="178"/>
      <c r="AHW84" s="178"/>
      <c r="AHX84" s="178"/>
      <c r="AHY84" s="178"/>
      <c r="AHZ84" s="178"/>
      <c r="AIA84" s="178"/>
      <c r="AIB84" s="178"/>
      <c r="AIC84" s="178"/>
      <c r="AID84" s="178"/>
      <c r="AIE84" s="178"/>
      <c r="AIF84" s="178"/>
      <c r="AIG84" s="178"/>
      <c r="AIH84" s="178"/>
      <c r="AII84" s="178"/>
      <c r="AIJ84" s="178"/>
      <c r="AIK84" s="178"/>
      <c r="AIL84" s="178"/>
      <c r="AIM84" s="178"/>
      <c r="AIN84" s="178"/>
      <c r="AIO84" s="178"/>
      <c r="AIP84" s="178"/>
      <c r="AIQ84" s="178"/>
      <c r="AIR84" s="178"/>
      <c r="AIS84" s="178"/>
      <c r="AIT84" s="178"/>
      <c r="AIU84" s="178"/>
      <c r="AIV84" s="178"/>
      <c r="AIW84" s="178"/>
      <c r="AIX84" s="178"/>
      <c r="AIY84" s="178"/>
      <c r="AIZ84" s="178"/>
      <c r="AJA84" s="178"/>
      <c r="AJB84" s="178"/>
      <c r="AJC84" s="178"/>
      <c r="AJD84" s="178"/>
      <c r="AJE84" s="178"/>
      <c r="AJF84" s="178"/>
      <c r="AJG84" s="178"/>
      <c r="AJH84" s="178"/>
      <c r="AJI84" s="178"/>
    </row>
    <row r="85" spans="1:945" s="141" customFormat="1" ht="14.25" x14ac:dyDescent="0.2">
      <c r="A85" s="194"/>
      <c r="B85" s="195"/>
      <c r="C85" s="195"/>
      <c r="D85" s="196" t="s">
        <v>183</v>
      </c>
      <c r="E85" s="195"/>
      <c r="F85" s="182"/>
      <c r="G85" s="182"/>
      <c r="H85" s="182"/>
      <c r="I85" s="182"/>
      <c r="J85" s="182"/>
      <c r="K85" s="182"/>
      <c r="L85" s="197"/>
      <c r="M85" s="197"/>
      <c r="N85" s="197"/>
      <c r="O85" s="197"/>
      <c r="P85" s="197"/>
      <c r="Q85" s="198"/>
      <c r="R85" s="124"/>
      <c r="S85" s="124"/>
      <c r="T85" s="124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P85" s="198"/>
      <c r="AQ85" s="198"/>
      <c r="AR85" s="198"/>
      <c r="AS85" s="198"/>
      <c r="AT85" s="198"/>
      <c r="AU85" s="198"/>
      <c r="AV85" s="198"/>
      <c r="AW85" s="198"/>
      <c r="AX85" s="198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  <c r="BJ85" s="193"/>
      <c r="BK85" s="193"/>
      <c r="BL85" s="193"/>
      <c r="BM85" s="193"/>
      <c r="BN85" s="193"/>
      <c r="BO85" s="193"/>
      <c r="BP85" s="193"/>
      <c r="BQ85" s="193"/>
      <c r="BR85" s="193"/>
      <c r="BS85" s="193"/>
      <c r="BT85" s="193"/>
      <c r="BU85" s="193"/>
      <c r="BV85" s="193"/>
      <c r="BW85" s="193"/>
      <c r="BX85" s="193"/>
      <c r="BY85" s="193"/>
      <c r="BZ85" s="193"/>
      <c r="CA85" s="193"/>
      <c r="CB85" s="193"/>
      <c r="CC85" s="193"/>
      <c r="CD85" s="193"/>
      <c r="CE85" s="193"/>
      <c r="CF85" s="193"/>
      <c r="CG85" s="193"/>
      <c r="CH85" s="193"/>
      <c r="CI85" s="193"/>
      <c r="CJ85" s="193"/>
      <c r="CK85" s="193"/>
      <c r="CL85" s="193"/>
      <c r="CM85" s="193"/>
      <c r="CN85" s="193"/>
      <c r="CO85" s="193"/>
      <c r="CP85" s="193"/>
      <c r="CQ85" s="193"/>
      <c r="CR85" s="193"/>
      <c r="CS85" s="193"/>
      <c r="CT85" s="193"/>
      <c r="CU85" s="193"/>
      <c r="CV85" s="193"/>
      <c r="CW85" s="193"/>
      <c r="CX85" s="193"/>
      <c r="CY85" s="193"/>
      <c r="CZ85" s="193"/>
      <c r="DA85" s="193"/>
      <c r="DB85" s="193"/>
      <c r="DC85" s="193"/>
      <c r="DD85" s="193"/>
      <c r="DE85" s="193"/>
      <c r="DF85" s="193"/>
      <c r="DG85" s="193"/>
      <c r="DH85" s="193"/>
      <c r="DI85" s="193"/>
      <c r="DJ85" s="193"/>
      <c r="DK85" s="193"/>
      <c r="DL85" s="193"/>
      <c r="DM85" s="193"/>
      <c r="DN85" s="193"/>
      <c r="DO85" s="193"/>
      <c r="DP85" s="193"/>
      <c r="DQ85" s="193"/>
      <c r="DR85" s="193"/>
      <c r="DS85" s="193"/>
      <c r="DT85" s="193"/>
      <c r="DU85" s="193"/>
      <c r="DV85" s="193"/>
      <c r="DW85" s="193"/>
      <c r="DX85" s="193"/>
      <c r="DY85" s="193"/>
      <c r="DZ85" s="193"/>
      <c r="EA85" s="193"/>
      <c r="EB85" s="193"/>
      <c r="EC85" s="193"/>
      <c r="ED85" s="193"/>
      <c r="EE85" s="193"/>
      <c r="EF85" s="193"/>
      <c r="EG85" s="193"/>
      <c r="EH85" s="193"/>
      <c r="EI85" s="193"/>
      <c r="EJ85" s="193"/>
      <c r="EK85" s="193"/>
      <c r="EL85" s="193"/>
      <c r="EM85" s="193"/>
      <c r="EN85" s="193"/>
      <c r="EO85" s="193"/>
      <c r="EP85" s="193"/>
      <c r="EQ85" s="193"/>
      <c r="ER85" s="193"/>
      <c r="ES85" s="193"/>
      <c r="ET85" s="193"/>
      <c r="EU85" s="193"/>
      <c r="EV85" s="193"/>
      <c r="EW85" s="193"/>
      <c r="EX85" s="193"/>
      <c r="EY85" s="193"/>
      <c r="EZ85" s="193"/>
      <c r="FA85" s="193"/>
      <c r="FB85" s="193"/>
      <c r="FC85" s="193"/>
      <c r="FD85" s="193"/>
      <c r="FE85" s="193"/>
      <c r="FF85" s="193"/>
      <c r="FG85" s="193"/>
      <c r="FH85" s="193"/>
      <c r="FI85" s="193"/>
      <c r="FJ85" s="193"/>
      <c r="FK85" s="193"/>
      <c r="FL85" s="193"/>
      <c r="FM85" s="193"/>
      <c r="FN85" s="193"/>
      <c r="FO85" s="193"/>
      <c r="FP85" s="193"/>
      <c r="FQ85" s="193"/>
      <c r="FR85" s="193"/>
      <c r="FS85" s="193"/>
      <c r="FT85" s="193"/>
      <c r="FU85" s="193"/>
      <c r="FV85" s="193"/>
      <c r="FW85" s="193"/>
      <c r="FX85" s="193"/>
      <c r="FY85" s="193"/>
      <c r="FZ85" s="193"/>
      <c r="GA85" s="193"/>
      <c r="GB85" s="193"/>
      <c r="GC85" s="193"/>
      <c r="GD85" s="193"/>
      <c r="GE85" s="193"/>
      <c r="GF85" s="193"/>
      <c r="GG85" s="193"/>
      <c r="GH85" s="193"/>
      <c r="GI85" s="193"/>
      <c r="GJ85" s="193"/>
      <c r="GK85" s="193"/>
      <c r="GL85" s="193"/>
      <c r="GM85" s="193"/>
      <c r="GN85" s="193"/>
      <c r="GO85" s="193"/>
      <c r="GP85" s="193"/>
      <c r="GQ85" s="193"/>
      <c r="GR85" s="193"/>
      <c r="GS85" s="193"/>
      <c r="GT85" s="193"/>
      <c r="GU85" s="193"/>
      <c r="GV85" s="193"/>
      <c r="GW85" s="193"/>
      <c r="GX85" s="193"/>
      <c r="GY85" s="193"/>
      <c r="GZ85" s="193"/>
      <c r="HA85" s="193"/>
      <c r="HB85" s="193"/>
      <c r="HC85" s="193"/>
      <c r="HD85" s="193"/>
      <c r="HE85" s="193"/>
      <c r="HF85" s="193"/>
      <c r="HG85" s="193"/>
      <c r="HH85" s="193"/>
      <c r="HI85" s="193"/>
      <c r="HJ85" s="193"/>
      <c r="HK85" s="193"/>
      <c r="HL85" s="193"/>
      <c r="HM85" s="193"/>
      <c r="HN85" s="193"/>
      <c r="HO85" s="193"/>
      <c r="HP85" s="193"/>
      <c r="HQ85" s="193"/>
      <c r="HR85" s="193"/>
      <c r="HS85" s="193"/>
      <c r="HT85" s="193"/>
      <c r="HU85" s="193"/>
      <c r="HV85" s="193"/>
      <c r="HW85" s="193"/>
      <c r="HX85" s="193"/>
      <c r="HY85" s="193"/>
      <c r="HZ85" s="193"/>
      <c r="IA85" s="193"/>
      <c r="IB85" s="193"/>
      <c r="IC85" s="193"/>
      <c r="ID85" s="193"/>
      <c r="IE85" s="193"/>
      <c r="IF85" s="193"/>
      <c r="IG85" s="193"/>
      <c r="IH85" s="193"/>
      <c r="II85" s="193"/>
      <c r="IJ85" s="193"/>
      <c r="IK85" s="193"/>
      <c r="IL85" s="193"/>
      <c r="IM85" s="193"/>
      <c r="IN85" s="193"/>
      <c r="IO85" s="193"/>
      <c r="IP85" s="193"/>
      <c r="IQ85" s="193"/>
      <c r="IR85" s="193"/>
      <c r="IS85" s="193"/>
      <c r="IT85" s="193"/>
      <c r="IU85" s="193"/>
      <c r="IV85" s="193"/>
      <c r="IW85" s="193"/>
      <c r="IX85" s="193"/>
      <c r="IY85" s="193"/>
      <c r="IZ85" s="193"/>
      <c r="JA85" s="193"/>
      <c r="JB85" s="193"/>
      <c r="JC85" s="193"/>
      <c r="JD85" s="193"/>
      <c r="JE85" s="193"/>
      <c r="JF85" s="193"/>
      <c r="JG85" s="193"/>
      <c r="JH85" s="193"/>
      <c r="JI85" s="193"/>
      <c r="JJ85" s="193"/>
      <c r="JK85" s="193"/>
      <c r="JL85" s="193"/>
      <c r="JM85" s="193"/>
      <c r="JN85" s="193"/>
      <c r="JO85" s="193"/>
      <c r="JP85" s="193"/>
      <c r="JQ85" s="193"/>
      <c r="JR85" s="193"/>
      <c r="JS85" s="193"/>
      <c r="JT85" s="193"/>
      <c r="JU85" s="193"/>
      <c r="JV85" s="193"/>
      <c r="JW85" s="193"/>
      <c r="JX85" s="193"/>
      <c r="JY85" s="193"/>
      <c r="JZ85" s="193"/>
      <c r="KA85" s="193"/>
      <c r="KB85" s="193"/>
      <c r="KC85" s="193"/>
      <c r="KD85" s="193"/>
      <c r="KE85" s="193"/>
      <c r="KF85" s="193"/>
      <c r="KG85" s="193"/>
      <c r="KH85" s="193"/>
      <c r="KI85" s="193"/>
      <c r="KJ85" s="193"/>
      <c r="KK85" s="193"/>
      <c r="KL85" s="193"/>
      <c r="KM85" s="193"/>
      <c r="KN85" s="193"/>
      <c r="KO85" s="193"/>
      <c r="KP85" s="193"/>
      <c r="KQ85" s="193"/>
      <c r="KR85" s="193"/>
      <c r="KS85" s="193"/>
      <c r="KT85" s="193"/>
      <c r="KU85" s="193"/>
      <c r="KV85" s="193"/>
      <c r="KW85" s="193"/>
      <c r="KX85" s="193"/>
      <c r="KY85" s="193"/>
      <c r="KZ85" s="193"/>
      <c r="LA85" s="193"/>
      <c r="LB85" s="193"/>
      <c r="LC85" s="193"/>
      <c r="LD85" s="193"/>
      <c r="LE85" s="193"/>
      <c r="LF85" s="193"/>
      <c r="LG85" s="193"/>
      <c r="LH85" s="193"/>
      <c r="LI85" s="193"/>
      <c r="LJ85" s="193"/>
      <c r="LK85" s="193"/>
      <c r="LL85" s="193"/>
      <c r="LM85" s="193"/>
      <c r="LN85" s="193"/>
      <c r="LO85" s="193"/>
      <c r="LP85" s="193"/>
      <c r="LQ85" s="193"/>
      <c r="LR85" s="193"/>
      <c r="LS85" s="193"/>
      <c r="LT85" s="193"/>
      <c r="LU85" s="193"/>
      <c r="LV85" s="193"/>
      <c r="LW85" s="193"/>
      <c r="LX85" s="193"/>
      <c r="LY85" s="193"/>
      <c r="LZ85" s="193"/>
      <c r="MA85" s="193"/>
      <c r="MB85" s="193"/>
      <c r="MC85" s="193"/>
      <c r="MD85" s="193"/>
      <c r="ME85" s="193"/>
      <c r="MF85" s="193"/>
      <c r="MG85" s="193"/>
      <c r="MH85" s="193"/>
      <c r="MI85" s="193"/>
      <c r="MJ85" s="193"/>
      <c r="MK85" s="193"/>
      <c r="ML85" s="193"/>
      <c r="MM85" s="193"/>
      <c r="MN85" s="193"/>
      <c r="MO85" s="193"/>
      <c r="MP85" s="193"/>
      <c r="MQ85" s="193"/>
      <c r="MR85" s="193"/>
      <c r="MS85" s="193"/>
      <c r="MT85" s="193"/>
      <c r="MU85" s="193"/>
      <c r="MV85" s="193"/>
      <c r="MW85" s="193"/>
      <c r="MX85" s="193"/>
      <c r="MY85" s="193"/>
      <c r="MZ85" s="193"/>
      <c r="NA85" s="193"/>
      <c r="NB85" s="193"/>
      <c r="NC85" s="193"/>
      <c r="ND85" s="193"/>
      <c r="NE85" s="193"/>
      <c r="NF85" s="193"/>
      <c r="NG85" s="193"/>
      <c r="NH85" s="193"/>
      <c r="NI85" s="193"/>
      <c r="NJ85" s="193"/>
      <c r="NK85" s="193"/>
      <c r="NL85" s="193"/>
      <c r="NM85" s="193"/>
      <c r="NN85" s="193"/>
      <c r="NO85" s="193"/>
      <c r="NP85" s="193"/>
      <c r="NQ85" s="193"/>
      <c r="NR85" s="193"/>
      <c r="NS85" s="193"/>
      <c r="NT85" s="193"/>
      <c r="NU85" s="193"/>
      <c r="NV85" s="193"/>
      <c r="NW85" s="193"/>
      <c r="NX85" s="193"/>
      <c r="NY85" s="193"/>
      <c r="NZ85" s="193"/>
      <c r="OA85" s="193"/>
      <c r="OB85" s="193"/>
      <c r="OC85" s="193"/>
      <c r="OD85" s="193"/>
      <c r="OE85" s="193"/>
      <c r="OF85" s="193"/>
      <c r="OG85" s="193"/>
      <c r="OH85" s="193"/>
      <c r="OI85" s="193"/>
      <c r="OJ85" s="193"/>
      <c r="OK85" s="193"/>
      <c r="OL85" s="193"/>
      <c r="OM85" s="193"/>
      <c r="ON85" s="193"/>
      <c r="OO85" s="193"/>
      <c r="OP85" s="193"/>
      <c r="OQ85" s="193"/>
      <c r="OR85" s="193"/>
      <c r="OS85" s="193"/>
      <c r="OT85" s="193"/>
      <c r="OU85" s="193"/>
      <c r="OV85" s="193"/>
      <c r="OW85" s="193"/>
      <c r="OX85" s="193"/>
      <c r="OY85" s="193"/>
      <c r="OZ85" s="193"/>
      <c r="PA85" s="193"/>
      <c r="PB85" s="193"/>
      <c r="PC85" s="193"/>
      <c r="PD85" s="193"/>
      <c r="PE85" s="193"/>
      <c r="PF85" s="193"/>
      <c r="PG85" s="193"/>
      <c r="PH85" s="193"/>
      <c r="PI85" s="193"/>
      <c r="PJ85" s="193"/>
      <c r="PK85" s="193"/>
      <c r="PL85" s="193"/>
      <c r="PM85" s="193"/>
      <c r="PN85" s="193"/>
      <c r="PO85" s="193"/>
      <c r="PP85" s="193"/>
      <c r="PQ85" s="193"/>
      <c r="PR85" s="193"/>
      <c r="PS85" s="193"/>
      <c r="PT85" s="193"/>
      <c r="PU85" s="193"/>
      <c r="PV85" s="193"/>
      <c r="PW85" s="193"/>
      <c r="PX85" s="193"/>
      <c r="PY85" s="193"/>
      <c r="PZ85" s="193"/>
      <c r="QA85" s="193"/>
      <c r="QB85" s="193"/>
      <c r="QC85" s="193"/>
      <c r="QD85" s="193"/>
      <c r="QE85" s="193"/>
      <c r="QF85" s="193"/>
      <c r="QG85" s="193"/>
      <c r="QH85" s="193"/>
      <c r="QI85" s="193"/>
      <c r="QJ85" s="193"/>
      <c r="QK85" s="193"/>
      <c r="QL85" s="193"/>
      <c r="QM85" s="193"/>
      <c r="QN85" s="193"/>
      <c r="QO85" s="193"/>
      <c r="QP85" s="193"/>
      <c r="QQ85" s="193"/>
      <c r="QR85" s="193"/>
      <c r="QS85" s="193"/>
      <c r="QT85" s="193"/>
      <c r="QU85" s="193"/>
      <c r="QV85" s="193"/>
      <c r="QW85" s="193"/>
      <c r="QX85" s="193"/>
      <c r="QY85" s="193"/>
      <c r="QZ85" s="193"/>
      <c r="RA85" s="193"/>
      <c r="RB85" s="193"/>
      <c r="RC85" s="193"/>
      <c r="RD85" s="193"/>
      <c r="RE85" s="193"/>
      <c r="RF85" s="193"/>
      <c r="RG85" s="193"/>
      <c r="RH85" s="193"/>
      <c r="RI85" s="193"/>
      <c r="RJ85" s="193"/>
      <c r="RK85" s="193"/>
      <c r="RL85" s="193"/>
      <c r="RM85" s="193"/>
      <c r="RN85" s="193"/>
      <c r="RO85" s="193"/>
      <c r="RP85" s="193"/>
      <c r="RQ85" s="193"/>
      <c r="RR85" s="193"/>
      <c r="RS85" s="193"/>
      <c r="RT85" s="193"/>
      <c r="RU85" s="193"/>
      <c r="RV85" s="193"/>
      <c r="RW85" s="193"/>
      <c r="RX85" s="193"/>
      <c r="RY85" s="193"/>
      <c r="RZ85" s="193"/>
      <c r="SA85" s="193"/>
      <c r="SB85" s="193"/>
      <c r="SC85" s="193"/>
      <c r="SD85" s="193"/>
      <c r="SE85" s="193"/>
      <c r="SF85" s="193"/>
      <c r="SG85" s="193"/>
      <c r="SH85" s="193"/>
      <c r="SI85" s="193"/>
      <c r="SJ85" s="193"/>
      <c r="SK85" s="193"/>
      <c r="SL85" s="193"/>
      <c r="SM85" s="193"/>
      <c r="SN85" s="193"/>
      <c r="SO85" s="193"/>
      <c r="SP85" s="193"/>
      <c r="SQ85" s="193"/>
      <c r="SR85" s="193"/>
      <c r="SS85" s="193"/>
      <c r="ST85" s="193"/>
      <c r="SU85" s="193"/>
      <c r="SV85" s="193"/>
      <c r="SW85" s="193"/>
      <c r="SX85" s="193"/>
      <c r="SY85" s="193"/>
      <c r="SZ85" s="193"/>
      <c r="TA85" s="193"/>
      <c r="TB85" s="193"/>
      <c r="TC85" s="193"/>
      <c r="TD85" s="193"/>
      <c r="TE85" s="193"/>
      <c r="TF85" s="193"/>
      <c r="TG85" s="193"/>
      <c r="TH85" s="193"/>
      <c r="TI85" s="193"/>
      <c r="TJ85" s="193"/>
      <c r="TK85" s="193"/>
      <c r="TL85" s="193"/>
      <c r="TM85" s="193"/>
      <c r="TN85" s="193"/>
      <c r="TO85" s="193"/>
      <c r="TP85" s="193"/>
      <c r="TQ85" s="193"/>
      <c r="TR85" s="193"/>
      <c r="TS85" s="193"/>
      <c r="TT85" s="193"/>
      <c r="TU85" s="193"/>
      <c r="TV85" s="193"/>
      <c r="TW85" s="193"/>
      <c r="TX85" s="193"/>
      <c r="TY85" s="193"/>
      <c r="TZ85" s="193"/>
      <c r="UA85" s="193"/>
      <c r="UB85" s="193"/>
      <c r="UC85" s="193"/>
      <c r="UD85" s="193"/>
      <c r="UE85" s="193"/>
      <c r="UF85" s="193"/>
      <c r="UG85" s="193"/>
      <c r="UH85" s="193"/>
      <c r="UI85" s="193"/>
      <c r="UJ85" s="193"/>
      <c r="UK85" s="193"/>
      <c r="UL85" s="193"/>
      <c r="UM85" s="193"/>
      <c r="UN85" s="193"/>
      <c r="UO85" s="193"/>
      <c r="UP85" s="193"/>
      <c r="UQ85" s="193"/>
      <c r="UR85" s="193"/>
      <c r="US85" s="193"/>
      <c r="UT85" s="193"/>
      <c r="UU85" s="193"/>
      <c r="UV85" s="193"/>
      <c r="UW85" s="193"/>
      <c r="UX85" s="193"/>
      <c r="UY85" s="193"/>
      <c r="UZ85" s="193"/>
      <c r="VA85" s="193"/>
      <c r="VB85" s="193"/>
      <c r="VC85" s="193"/>
      <c r="VD85" s="193"/>
      <c r="VE85" s="193"/>
      <c r="VF85" s="193"/>
      <c r="VG85" s="193"/>
      <c r="VH85" s="193"/>
      <c r="VI85" s="193"/>
      <c r="VJ85" s="193"/>
      <c r="VK85" s="193"/>
      <c r="VL85" s="193"/>
      <c r="VM85" s="193"/>
      <c r="VN85" s="193"/>
      <c r="VO85" s="193"/>
      <c r="VP85" s="193"/>
      <c r="VQ85" s="193"/>
      <c r="VR85" s="193"/>
      <c r="VS85" s="193"/>
      <c r="VT85" s="193"/>
      <c r="VU85" s="193"/>
      <c r="VV85" s="193"/>
      <c r="VW85" s="193"/>
      <c r="VX85" s="193"/>
      <c r="VY85" s="193"/>
      <c r="VZ85" s="193"/>
      <c r="WA85" s="193"/>
      <c r="WB85" s="193"/>
      <c r="WC85" s="193"/>
      <c r="WD85" s="193"/>
      <c r="WE85" s="193"/>
      <c r="WF85" s="193"/>
      <c r="WG85" s="193"/>
      <c r="WH85" s="193"/>
      <c r="WI85" s="193"/>
      <c r="WJ85" s="193"/>
      <c r="WK85" s="193"/>
      <c r="WL85" s="193"/>
      <c r="WM85" s="193"/>
      <c r="WN85" s="193"/>
      <c r="WO85" s="193"/>
      <c r="WP85" s="193"/>
      <c r="WQ85" s="193"/>
      <c r="WR85" s="193"/>
      <c r="WS85" s="193"/>
      <c r="WT85" s="193"/>
      <c r="WU85" s="193"/>
      <c r="WV85" s="193"/>
      <c r="WW85" s="193"/>
      <c r="WX85" s="193"/>
      <c r="WY85" s="193"/>
      <c r="WZ85" s="193"/>
      <c r="XA85" s="193"/>
      <c r="XB85" s="193"/>
      <c r="XC85" s="193"/>
      <c r="XD85" s="193"/>
      <c r="XE85" s="193"/>
      <c r="XF85" s="193"/>
      <c r="XG85" s="193"/>
      <c r="XH85" s="193"/>
      <c r="XI85" s="193"/>
      <c r="XJ85" s="193"/>
      <c r="XK85" s="193"/>
      <c r="XL85" s="193"/>
      <c r="XM85" s="193"/>
      <c r="XN85" s="193"/>
      <c r="XO85" s="193"/>
      <c r="XP85" s="193"/>
      <c r="XQ85" s="193"/>
      <c r="XR85" s="193"/>
      <c r="XS85" s="193"/>
      <c r="XT85" s="193"/>
      <c r="XU85" s="193"/>
      <c r="XV85" s="193"/>
      <c r="XW85" s="193"/>
      <c r="XX85" s="193"/>
      <c r="XY85" s="193"/>
      <c r="XZ85" s="193"/>
      <c r="YA85" s="193"/>
      <c r="YB85" s="193"/>
      <c r="YC85" s="193"/>
      <c r="YD85" s="193"/>
      <c r="YE85" s="193"/>
      <c r="YF85" s="193"/>
      <c r="YG85" s="193"/>
      <c r="YH85" s="193"/>
      <c r="YI85" s="193"/>
      <c r="YJ85" s="193"/>
      <c r="YK85" s="193"/>
      <c r="YL85" s="193"/>
      <c r="YM85" s="193"/>
      <c r="YN85" s="193"/>
      <c r="YO85" s="193"/>
      <c r="YP85" s="193"/>
      <c r="YQ85" s="193"/>
      <c r="YR85" s="193"/>
      <c r="YS85" s="193"/>
      <c r="YT85" s="193"/>
      <c r="YU85" s="193"/>
      <c r="YV85" s="193"/>
      <c r="YW85" s="193"/>
      <c r="YX85" s="193"/>
      <c r="YY85" s="193"/>
      <c r="YZ85" s="193"/>
      <c r="ZA85" s="193"/>
      <c r="ZB85" s="193"/>
      <c r="ZC85" s="193"/>
      <c r="ZD85" s="193"/>
      <c r="ZE85" s="193"/>
      <c r="ZF85" s="193"/>
      <c r="ZG85" s="193"/>
      <c r="ZH85" s="193"/>
      <c r="ZI85" s="193"/>
      <c r="ZJ85" s="193"/>
      <c r="ZK85" s="193"/>
      <c r="ZL85" s="193"/>
      <c r="ZM85" s="193"/>
      <c r="ZN85" s="193"/>
      <c r="ZO85" s="193"/>
      <c r="ZP85" s="193"/>
      <c r="ZQ85" s="193"/>
      <c r="ZR85" s="193"/>
      <c r="ZS85" s="193"/>
      <c r="ZT85" s="193"/>
      <c r="ZU85" s="193"/>
      <c r="ZV85" s="193"/>
      <c r="ZW85" s="193"/>
      <c r="ZX85" s="193"/>
      <c r="ZY85" s="193"/>
      <c r="ZZ85" s="193"/>
      <c r="AAA85" s="193"/>
      <c r="AAB85" s="193"/>
      <c r="AAC85" s="193"/>
      <c r="AAD85" s="193"/>
      <c r="AAE85" s="193"/>
      <c r="AAF85" s="193"/>
      <c r="AAG85" s="193"/>
      <c r="AAH85" s="193"/>
      <c r="AAI85" s="193"/>
      <c r="AAJ85" s="193"/>
      <c r="AAK85" s="193"/>
      <c r="AAL85" s="193"/>
      <c r="AAM85" s="193"/>
      <c r="AAN85" s="193"/>
      <c r="AAO85" s="193"/>
      <c r="AAP85" s="193"/>
      <c r="AAQ85" s="193"/>
      <c r="AAR85" s="193"/>
      <c r="AAS85" s="193"/>
      <c r="AAT85" s="193"/>
      <c r="AAU85" s="193"/>
      <c r="AAV85" s="193"/>
      <c r="AAW85" s="193"/>
      <c r="AAX85" s="193"/>
      <c r="AAY85" s="193"/>
      <c r="AAZ85" s="193"/>
      <c r="ABA85" s="193"/>
      <c r="ABB85" s="193"/>
      <c r="ABC85" s="193"/>
      <c r="ABD85" s="193"/>
      <c r="ABE85" s="193"/>
      <c r="ABF85" s="193"/>
      <c r="ABG85" s="193"/>
      <c r="ABH85" s="193"/>
      <c r="ABI85" s="193"/>
      <c r="ABJ85" s="193"/>
      <c r="ABK85" s="193"/>
      <c r="ABL85" s="193"/>
      <c r="ABM85" s="193"/>
      <c r="ABN85" s="193"/>
      <c r="ABO85" s="193"/>
      <c r="ABP85" s="193"/>
      <c r="ABQ85" s="193"/>
      <c r="ABR85" s="193"/>
      <c r="ABS85" s="193"/>
      <c r="ABT85" s="193"/>
      <c r="ABU85" s="193"/>
      <c r="ABV85" s="193"/>
      <c r="ABW85" s="193"/>
      <c r="ABX85" s="193"/>
      <c r="ABY85" s="193"/>
      <c r="ABZ85" s="193"/>
      <c r="ACA85" s="193"/>
      <c r="ACB85" s="193"/>
      <c r="ACC85" s="193"/>
      <c r="ACD85" s="193"/>
      <c r="ACE85" s="193"/>
      <c r="ACF85" s="193"/>
      <c r="ACG85" s="193"/>
      <c r="ACH85" s="193"/>
      <c r="ACI85" s="193"/>
      <c r="ACJ85" s="193"/>
      <c r="ACK85" s="193"/>
      <c r="ACL85" s="193"/>
      <c r="ACM85" s="193"/>
      <c r="ACN85" s="193"/>
      <c r="ACO85" s="193"/>
      <c r="ACP85" s="193"/>
      <c r="ACQ85" s="193"/>
      <c r="ACR85" s="193"/>
      <c r="ACS85" s="193"/>
      <c r="ACT85" s="193"/>
      <c r="ACU85" s="193"/>
      <c r="ACV85" s="193"/>
      <c r="ACW85" s="193"/>
      <c r="ACX85" s="193"/>
      <c r="ACY85" s="193"/>
      <c r="ACZ85" s="193"/>
      <c r="ADA85" s="193"/>
      <c r="ADB85" s="193"/>
      <c r="ADC85" s="193"/>
      <c r="ADD85" s="193"/>
      <c r="ADE85" s="193"/>
      <c r="ADF85" s="193"/>
      <c r="ADG85" s="193"/>
      <c r="ADH85" s="193"/>
      <c r="ADI85" s="193"/>
      <c r="ADJ85" s="193"/>
      <c r="ADK85" s="193"/>
      <c r="ADL85" s="193"/>
      <c r="ADM85" s="193"/>
      <c r="ADN85" s="193"/>
      <c r="ADO85" s="193"/>
      <c r="ADP85" s="193"/>
      <c r="ADQ85" s="193"/>
      <c r="ADR85" s="193"/>
      <c r="ADS85" s="193"/>
      <c r="ADT85" s="193"/>
      <c r="ADU85" s="193"/>
      <c r="ADV85" s="193"/>
      <c r="ADW85" s="193"/>
      <c r="ADX85" s="193"/>
      <c r="ADY85" s="193"/>
      <c r="ADZ85" s="193"/>
      <c r="AEA85" s="193"/>
      <c r="AEB85" s="193"/>
      <c r="AEC85" s="193"/>
      <c r="AED85" s="193"/>
      <c r="AEE85" s="193"/>
      <c r="AEF85" s="193"/>
      <c r="AEG85" s="193"/>
      <c r="AEH85" s="193"/>
      <c r="AEI85" s="193"/>
      <c r="AEJ85" s="193"/>
      <c r="AEK85" s="193"/>
      <c r="AEL85" s="193"/>
      <c r="AEM85" s="193"/>
      <c r="AEN85" s="193"/>
      <c r="AEO85" s="193"/>
      <c r="AEP85" s="193"/>
      <c r="AEQ85" s="193"/>
      <c r="AER85" s="193"/>
      <c r="AES85" s="193"/>
      <c r="AET85" s="193"/>
      <c r="AEU85" s="193"/>
      <c r="AEV85" s="193"/>
      <c r="AEW85" s="193"/>
      <c r="AEX85" s="193"/>
      <c r="AEY85" s="193"/>
      <c r="AEZ85" s="193"/>
      <c r="AFA85" s="193"/>
      <c r="AFB85" s="193"/>
      <c r="AFC85" s="193"/>
      <c r="AFD85" s="193"/>
      <c r="AFE85" s="193"/>
      <c r="AFF85" s="193"/>
      <c r="AFG85" s="193"/>
      <c r="AFH85" s="193"/>
      <c r="AFI85" s="193"/>
      <c r="AFJ85" s="193"/>
      <c r="AFK85" s="193"/>
      <c r="AFL85" s="193"/>
      <c r="AFM85" s="193"/>
      <c r="AFN85" s="193"/>
      <c r="AFO85" s="193"/>
      <c r="AFP85" s="193"/>
      <c r="AFQ85" s="193"/>
      <c r="AFR85" s="193"/>
      <c r="AFS85" s="193"/>
      <c r="AFT85" s="193"/>
      <c r="AFU85" s="193"/>
      <c r="AFV85" s="193"/>
      <c r="AFW85" s="193"/>
      <c r="AFX85" s="193"/>
      <c r="AFY85" s="193"/>
      <c r="AFZ85" s="193"/>
      <c r="AGA85" s="193"/>
      <c r="AGB85" s="193"/>
      <c r="AGC85" s="193"/>
      <c r="AGD85" s="193"/>
      <c r="AGE85" s="193"/>
      <c r="AGF85" s="193"/>
      <c r="AGG85" s="193"/>
      <c r="AGH85" s="193"/>
      <c r="AGI85" s="193"/>
      <c r="AGJ85" s="193"/>
      <c r="AGK85" s="193"/>
      <c r="AGL85" s="193"/>
      <c r="AGM85" s="193"/>
      <c r="AGN85" s="193"/>
      <c r="AGO85" s="193"/>
      <c r="AGP85" s="193"/>
      <c r="AGQ85" s="193"/>
      <c r="AGR85" s="193"/>
      <c r="AGS85" s="193"/>
      <c r="AGT85" s="193"/>
      <c r="AGU85" s="193"/>
      <c r="AGV85" s="193"/>
      <c r="AGW85" s="193"/>
      <c r="AGX85" s="193"/>
      <c r="AGY85" s="193"/>
      <c r="AGZ85" s="193"/>
      <c r="AHA85" s="193"/>
      <c r="AHB85" s="193"/>
      <c r="AHC85" s="193"/>
      <c r="AHD85" s="193"/>
      <c r="AHE85" s="193"/>
      <c r="AHF85" s="193"/>
      <c r="AHG85" s="193"/>
      <c r="AHH85" s="193"/>
      <c r="AHI85" s="193"/>
      <c r="AHJ85" s="193"/>
      <c r="AHK85" s="193"/>
      <c r="AHL85" s="193"/>
      <c r="AHM85" s="193"/>
      <c r="AHN85" s="193"/>
      <c r="AHO85" s="193"/>
      <c r="AHP85" s="193"/>
      <c r="AHQ85" s="193"/>
      <c r="AHR85" s="193"/>
      <c r="AHS85" s="193"/>
      <c r="AHT85" s="193"/>
      <c r="AHU85" s="193"/>
      <c r="AHV85" s="193"/>
      <c r="AHW85" s="193"/>
      <c r="AHX85" s="193"/>
      <c r="AHY85" s="193"/>
      <c r="AHZ85" s="193"/>
      <c r="AIA85" s="193"/>
      <c r="AIB85" s="193"/>
      <c r="AIC85" s="193"/>
      <c r="AID85" s="193"/>
      <c r="AIE85" s="193"/>
      <c r="AIF85" s="193"/>
      <c r="AIG85" s="193"/>
      <c r="AIH85" s="193"/>
      <c r="AII85" s="193"/>
      <c r="AIJ85" s="193"/>
      <c r="AIK85" s="193"/>
      <c r="AIL85" s="193"/>
      <c r="AIM85" s="193"/>
      <c r="AIN85" s="193"/>
      <c r="AIO85" s="193"/>
      <c r="AIP85" s="193"/>
      <c r="AIQ85" s="193"/>
      <c r="AIR85" s="193"/>
      <c r="AIS85" s="193"/>
      <c r="AIT85" s="193"/>
      <c r="AIU85" s="193"/>
      <c r="AIV85" s="193"/>
      <c r="AIW85" s="193"/>
      <c r="AIX85" s="193"/>
      <c r="AIY85" s="193"/>
      <c r="AIZ85" s="193"/>
      <c r="AJA85" s="193"/>
      <c r="AJB85" s="193"/>
      <c r="AJC85" s="193"/>
      <c r="AJD85" s="193"/>
      <c r="AJE85" s="193"/>
      <c r="AJF85" s="193"/>
      <c r="AJG85" s="193"/>
      <c r="AJH85" s="193"/>
      <c r="AJI85" s="193"/>
    </row>
    <row r="86" spans="1:945" s="148" customFormat="1" ht="14.25" x14ac:dyDescent="0.25">
      <c r="A86" s="142" t="s">
        <v>72</v>
      </c>
      <c r="B86" s="142">
        <v>88497</v>
      </c>
      <c r="C86" s="142" t="s">
        <v>32</v>
      </c>
      <c r="D86" s="143" t="s">
        <v>33</v>
      </c>
      <c r="E86" s="142" t="s">
        <v>15</v>
      </c>
      <c r="F86" s="144"/>
      <c r="G86" s="146"/>
      <c r="H86" s="145">
        <v>400</v>
      </c>
      <c r="I86" s="146">
        <f>SUM(I87:I90)</f>
        <v>5.79</v>
      </c>
      <c r="J86" s="146">
        <f>SUM(J87:J90)</f>
        <v>16.28</v>
      </c>
      <c r="K86" s="146">
        <f>I86+J86</f>
        <v>22.07</v>
      </c>
      <c r="L86" s="147">
        <f>H86*I86</f>
        <v>2316</v>
      </c>
      <c r="M86" s="147">
        <f>H86*J86</f>
        <v>6512</v>
      </c>
      <c r="N86" s="147">
        <f>L86+M86</f>
        <v>8828</v>
      </c>
      <c r="O86" s="147">
        <f>N86*$O$5</f>
        <v>2222.6368928906427</v>
      </c>
      <c r="P86" s="147">
        <f>N86+O86</f>
        <v>11050.636892890643</v>
      </c>
      <c r="R86" s="71"/>
      <c r="S86" s="71"/>
      <c r="T86" s="71"/>
      <c r="AY86" s="141"/>
      <c r="AZ86" s="141"/>
      <c r="BA86" s="141"/>
      <c r="BB86" s="141"/>
      <c r="BC86" s="141"/>
      <c r="BD86" s="141"/>
      <c r="BE86" s="141"/>
      <c r="BF86" s="141"/>
      <c r="BG86" s="141"/>
      <c r="BH86" s="141"/>
      <c r="BI86" s="141"/>
      <c r="BJ86" s="141"/>
      <c r="BK86" s="141"/>
      <c r="BL86" s="141"/>
      <c r="BM86" s="141"/>
      <c r="BN86" s="141"/>
      <c r="BO86" s="141"/>
      <c r="BP86" s="141"/>
      <c r="BQ86" s="141"/>
      <c r="BR86" s="141"/>
      <c r="BS86" s="141"/>
      <c r="BT86" s="141"/>
      <c r="BU86" s="141"/>
      <c r="BV86" s="141"/>
      <c r="BW86" s="141"/>
      <c r="BX86" s="141"/>
      <c r="BY86" s="141"/>
      <c r="BZ86" s="141"/>
      <c r="CA86" s="141"/>
      <c r="CB86" s="141"/>
      <c r="CC86" s="141"/>
      <c r="CD86" s="141"/>
      <c r="CE86" s="141"/>
      <c r="CF86" s="141"/>
      <c r="CG86" s="141"/>
      <c r="CH86" s="141"/>
      <c r="CI86" s="141"/>
      <c r="CJ86" s="141"/>
      <c r="CK86" s="141"/>
      <c r="CL86" s="141"/>
      <c r="CM86" s="141"/>
      <c r="CN86" s="141"/>
      <c r="CO86" s="141"/>
      <c r="CP86" s="141"/>
      <c r="CQ86" s="141"/>
      <c r="CR86" s="141"/>
      <c r="CS86" s="141"/>
      <c r="CT86" s="141"/>
      <c r="CU86" s="141"/>
      <c r="CV86" s="141"/>
      <c r="CW86" s="141"/>
      <c r="CX86" s="141"/>
      <c r="CY86" s="141"/>
      <c r="CZ86" s="141"/>
      <c r="DA86" s="141"/>
      <c r="DB86" s="141"/>
      <c r="DC86" s="141"/>
      <c r="DD86" s="141"/>
      <c r="DE86" s="141"/>
      <c r="DF86" s="141"/>
      <c r="DG86" s="141"/>
      <c r="DH86" s="141"/>
      <c r="DI86" s="141"/>
      <c r="DJ86" s="141"/>
      <c r="DK86" s="141"/>
      <c r="DL86" s="141"/>
      <c r="DM86" s="141"/>
      <c r="DN86" s="141"/>
      <c r="DO86" s="141"/>
      <c r="DP86" s="141"/>
      <c r="DQ86" s="141"/>
      <c r="DR86" s="141"/>
      <c r="DS86" s="141"/>
      <c r="DT86" s="141"/>
      <c r="DU86" s="141"/>
      <c r="DV86" s="141"/>
      <c r="DW86" s="141"/>
      <c r="DX86" s="141"/>
      <c r="DY86" s="141"/>
      <c r="DZ86" s="141"/>
      <c r="EA86" s="141"/>
      <c r="EB86" s="141"/>
      <c r="EC86" s="141"/>
      <c r="ED86" s="141"/>
      <c r="EE86" s="141"/>
      <c r="EF86" s="141"/>
      <c r="EG86" s="141"/>
      <c r="EH86" s="141"/>
      <c r="EI86" s="141"/>
      <c r="EJ86" s="141"/>
      <c r="EK86" s="141"/>
      <c r="EL86" s="141"/>
      <c r="EM86" s="141"/>
      <c r="EN86" s="141"/>
      <c r="EO86" s="141"/>
      <c r="EP86" s="141"/>
      <c r="EQ86" s="141"/>
      <c r="ER86" s="141"/>
      <c r="ES86" s="141"/>
      <c r="ET86" s="141"/>
      <c r="EU86" s="141"/>
      <c r="EV86" s="141"/>
      <c r="EW86" s="141"/>
      <c r="EX86" s="141"/>
      <c r="EY86" s="141"/>
      <c r="EZ86" s="141"/>
      <c r="FA86" s="141"/>
      <c r="FB86" s="141"/>
      <c r="FC86" s="141"/>
      <c r="FD86" s="141"/>
      <c r="FE86" s="141"/>
      <c r="FF86" s="141"/>
      <c r="FG86" s="141"/>
      <c r="FH86" s="141"/>
      <c r="FI86" s="141"/>
      <c r="FJ86" s="141"/>
      <c r="FK86" s="141"/>
      <c r="FL86" s="141"/>
      <c r="FM86" s="141"/>
      <c r="FN86" s="141"/>
      <c r="FO86" s="141"/>
      <c r="FP86" s="141"/>
      <c r="FQ86" s="141"/>
      <c r="FR86" s="141"/>
      <c r="FS86" s="141"/>
      <c r="FT86" s="141"/>
      <c r="FU86" s="141"/>
      <c r="FV86" s="141"/>
      <c r="FW86" s="141"/>
      <c r="FX86" s="141"/>
      <c r="FY86" s="141"/>
      <c r="FZ86" s="141"/>
      <c r="GA86" s="141"/>
      <c r="GB86" s="141"/>
      <c r="GC86" s="141"/>
      <c r="GD86" s="141"/>
      <c r="GE86" s="141"/>
      <c r="GF86" s="141"/>
      <c r="GG86" s="141"/>
      <c r="GH86" s="141"/>
      <c r="GI86" s="141"/>
      <c r="GJ86" s="141"/>
      <c r="GK86" s="141"/>
      <c r="GL86" s="141"/>
      <c r="GM86" s="141"/>
      <c r="GN86" s="141"/>
      <c r="GO86" s="141"/>
      <c r="GP86" s="141"/>
      <c r="GQ86" s="141"/>
      <c r="GR86" s="141"/>
      <c r="GS86" s="141"/>
      <c r="GT86" s="141"/>
      <c r="GU86" s="141"/>
      <c r="GV86" s="141"/>
      <c r="GW86" s="141"/>
      <c r="GX86" s="141"/>
      <c r="GY86" s="141"/>
      <c r="GZ86" s="141"/>
      <c r="HA86" s="141"/>
      <c r="HB86" s="141"/>
      <c r="HC86" s="141"/>
      <c r="HD86" s="141"/>
      <c r="HE86" s="141"/>
      <c r="HF86" s="141"/>
      <c r="HG86" s="141"/>
      <c r="HH86" s="141"/>
      <c r="HI86" s="141"/>
      <c r="HJ86" s="141"/>
      <c r="HK86" s="141"/>
      <c r="HL86" s="141"/>
      <c r="HM86" s="141"/>
      <c r="HN86" s="141"/>
      <c r="HO86" s="141"/>
      <c r="HP86" s="141"/>
      <c r="HQ86" s="141"/>
      <c r="HR86" s="141"/>
      <c r="HS86" s="141"/>
      <c r="HT86" s="141"/>
      <c r="HU86" s="141"/>
      <c r="HV86" s="141"/>
      <c r="HW86" s="141"/>
      <c r="HX86" s="141"/>
      <c r="HY86" s="141"/>
      <c r="HZ86" s="141"/>
      <c r="IA86" s="141"/>
      <c r="IB86" s="141"/>
      <c r="IC86" s="141"/>
      <c r="ID86" s="141"/>
      <c r="IE86" s="141"/>
      <c r="IF86" s="141"/>
      <c r="IG86" s="141"/>
      <c r="IH86" s="141"/>
      <c r="II86" s="141"/>
      <c r="IJ86" s="141"/>
      <c r="IK86" s="141"/>
      <c r="IL86" s="141"/>
      <c r="IM86" s="141"/>
      <c r="IN86" s="141"/>
      <c r="IO86" s="141"/>
      <c r="IP86" s="141"/>
      <c r="IQ86" s="141"/>
      <c r="IR86" s="141"/>
      <c r="IS86" s="141"/>
      <c r="IT86" s="141"/>
      <c r="IU86" s="141"/>
      <c r="IV86" s="141"/>
      <c r="IW86" s="141"/>
      <c r="IX86" s="141"/>
      <c r="IY86" s="141"/>
      <c r="IZ86" s="141"/>
      <c r="JA86" s="141"/>
      <c r="JB86" s="141"/>
      <c r="JC86" s="141"/>
      <c r="JD86" s="141"/>
      <c r="JE86" s="141"/>
      <c r="JF86" s="141"/>
      <c r="JG86" s="141"/>
      <c r="JH86" s="141"/>
      <c r="JI86" s="141"/>
      <c r="JJ86" s="141"/>
      <c r="JK86" s="141"/>
      <c r="JL86" s="141"/>
      <c r="JM86" s="141"/>
      <c r="JN86" s="141"/>
      <c r="JO86" s="141"/>
      <c r="JP86" s="141"/>
      <c r="JQ86" s="141"/>
      <c r="JR86" s="141"/>
      <c r="JS86" s="141"/>
      <c r="JT86" s="141"/>
      <c r="JU86" s="141"/>
      <c r="JV86" s="141"/>
      <c r="JW86" s="141"/>
      <c r="JX86" s="141"/>
      <c r="JY86" s="141"/>
      <c r="JZ86" s="141"/>
      <c r="KA86" s="141"/>
      <c r="KB86" s="141"/>
      <c r="KC86" s="141"/>
      <c r="KD86" s="141"/>
      <c r="KE86" s="141"/>
      <c r="KF86" s="141"/>
      <c r="KG86" s="141"/>
      <c r="KH86" s="141"/>
      <c r="KI86" s="141"/>
      <c r="KJ86" s="141"/>
      <c r="KK86" s="141"/>
      <c r="KL86" s="141"/>
      <c r="KM86" s="141"/>
      <c r="KN86" s="141"/>
      <c r="KO86" s="141"/>
      <c r="KP86" s="141"/>
      <c r="KQ86" s="141"/>
      <c r="KR86" s="141"/>
      <c r="KS86" s="141"/>
      <c r="KT86" s="141"/>
      <c r="KU86" s="141"/>
      <c r="KV86" s="141"/>
      <c r="KW86" s="141"/>
      <c r="KX86" s="141"/>
      <c r="KY86" s="141"/>
      <c r="KZ86" s="141"/>
      <c r="LA86" s="141"/>
      <c r="LB86" s="141"/>
      <c r="LC86" s="141"/>
      <c r="LD86" s="141"/>
      <c r="LE86" s="141"/>
      <c r="LF86" s="141"/>
      <c r="LG86" s="141"/>
      <c r="LH86" s="141"/>
      <c r="LI86" s="141"/>
      <c r="LJ86" s="141"/>
      <c r="LK86" s="141"/>
      <c r="LL86" s="141"/>
      <c r="LM86" s="141"/>
      <c r="LN86" s="141"/>
      <c r="LO86" s="141"/>
      <c r="LP86" s="141"/>
      <c r="LQ86" s="141"/>
      <c r="LR86" s="141"/>
      <c r="LS86" s="141"/>
      <c r="LT86" s="141"/>
      <c r="LU86" s="141"/>
      <c r="LV86" s="141"/>
      <c r="LW86" s="141"/>
      <c r="LX86" s="141"/>
      <c r="LY86" s="141"/>
      <c r="LZ86" s="141"/>
      <c r="MA86" s="141"/>
      <c r="MB86" s="141"/>
      <c r="MC86" s="141"/>
      <c r="MD86" s="141"/>
      <c r="ME86" s="141"/>
      <c r="MF86" s="141"/>
      <c r="MG86" s="141"/>
      <c r="MH86" s="141"/>
      <c r="MI86" s="141"/>
      <c r="MJ86" s="141"/>
      <c r="MK86" s="141"/>
      <c r="ML86" s="141"/>
      <c r="MM86" s="141"/>
      <c r="MN86" s="141"/>
      <c r="MO86" s="141"/>
      <c r="MP86" s="141"/>
      <c r="MQ86" s="141"/>
      <c r="MR86" s="141"/>
      <c r="MS86" s="141"/>
      <c r="MT86" s="141"/>
      <c r="MU86" s="141"/>
      <c r="MV86" s="141"/>
      <c r="MW86" s="141"/>
      <c r="MX86" s="141"/>
      <c r="MY86" s="141"/>
      <c r="MZ86" s="141"/>
      <c r="NA86" s="141"/>
      <c r="NB86" s="141"/>
      <c r="NC86" s="141"/>
      <c r="ND86" s="141"/>
      <c r="NE86" s="141"/>
      <c r="NF86" s="141"/>
      <c r="NG86" s="141"/>
      <c r="NH86" s="141"/>
      <c r="NI86" s="141"/>
      <c r="NJ86" s="141"/>
      <c r="NK86" s="141"/>
      <c r="NL86" s="141"/>
      <c r="NM86" s="141"/>
      <c r="NN86" s="141"/>
      <c r="NO86" s="141"/>
      <c r="NP86" s="141"/>
      <c r="NQ86" s="141"/>
      <c r="NR86" s="141"/>
      <c r="NS86" s="141"/>
      <c r="NT86" s="141"/>
      <c r="NU86" s="141"/>
      <c r="NV86" s="141"/>
      <c r="NW86" s="141"/>
      <c r="NX86" s="141"/>
      <c r="NY86" s="141"/>
      <c r="NZ86" s="141"/>
      <c r="OA86" s="141"/>
      <c r="OB86" s="141"/>
      <c r="OC86" s="141"/>
      <c r="OD86" s="141"/>
      <c r="OE86" s="141"/>
      <c r="OF86" s="141"/>
      <c r="OG86" s="141"/>
      <c r="OH86" s="141"/>
      <c r="OI86" s="141"/>
      <c r="OJ86" s="141"/>
      <c r="OK86" s="141"/>
      <c r="OL86" s="141"/>
      <c r="OM86" s="141"/>
      <c r="ON86" s="141"/>
      <c r="OO86" s="141"/>
      <c r="OP86" s="141"/>
      <c r="OQ86" s="141"/>
      <c r="OR86" s="141"/>
      <c r="OS86" s="141"/>
      <c r="OT86" s="141"/>
      <c r="OU86" s="141"/>
      <c r="OV86" s="141"/>
      <c r="OW86" s="141"/>
      <c r="OX86" s="141"/>
      <c r="OY86" s="141"/>
      <c r="OZ86" s="141"/>
      <c r="PA86" s="141"/>
      <c r="PB86" s="141"/>
      <c r="PC86" s="141"/>
      <c r="PD86" s="141"/>
      <c r="PE86" s="141"/>
      <c r="PF86" s="141"/>
      <c r="PG86" s="141"/>
      <c r="PH86" s="141"/>
      <c r="PI86" s="141"/>
      <c r="PJ86" s="141"/>
      <c r="PK86" s="141"/>
      <c r="PL86" s="141"/>
      <c r="PM86" s="141"/>
      <c r="PN86" s="141"/>
      <c r="PO86" s="141"/>
      <c r="PP86" s="141"/>
      <c r="PQ86" s="141"/>
      <c r="PR86" s="141"/>
      <c r="PS86" s="141"/>
      <c r="PT86" s="141"/>
      <c r="PU86" s="141"/>
      <c r="PV86" s="141"/>
      <c r="PW86" s="141"/>
      <c r="PX86" s="141"/>
      <c r="PY86" s="141"/>
      <c r="PZ86" s="141"/>
      <c r="QA86" s="141"/>
      <c r="QB86" s="141"/>
      <c r="QC86" s="141"/>
      <c r="QD86" s="141"/>
      <c r="QE86" s="141"/>
      <c r="QF86" s="141"/>
      <c r="QG86" s="141"/>
      <c r="QH86" s="141"/>
      <c r="QI86" s="141"/>
      <c r="QJ86" s="141"/>
      <c r="QK86" s="141"/>
      <c r="QL86" s="141"/>
      <c r="QM86" s="141"/>
      <c r="QN86" s="141"/>
      <c r="QO86" s="141"/>
      <c r="QP86" s="141"/>
      <c r="QQ86" s="141"/>
      <c r="QR86" s="141"/>
      <c r="QS86" s="141"/>
      <c r="QT86" s="141"/>
      <c r="QU86" s="141"/>
      <c r="QV86" s="141"/>
      <c r="QW86" s="141"/>
      <c r="QX86" s="141"/>
      <c r="QY86" s="141"/>
      <c r="QZ86" s="141"/>
      <c r="RA86" s="141"/>
      <c r="RB86" s="141"/>
      <c r="RC86" s="141"/>
      <c r="RD86" s="141"/>
      <c r="RE86" s="141"/>
      <c r="RF86" s="141"/>
      <c r="RG86" s="141"/>
      <c r="RH86" s="141"/>
      <c r="RI86" s="141"/>
      <c r="RJ86" s="141"/>
      <c r="RK86" s="141"/>
      <c r="RL86" s="141"/>
      <c r="RM86" s="141"/>
      <c r="RN86" s="141"/>
      <c r="RO86" s="141"/>
      <c r="RP86" s="141"/>
      <c r="RQ86" s="141"/>
      <c r="RR86" s="141"/>
      <c r="RS86" s="141"/>
      <c r="RT86" s="141"/>
      <c r="RU86" s="141"/>
      <c r="RV86" s="141"/>
      <c r="RW86" s="141"/>
      <c r="RX86" s="141"/>
      <c r="RY86" s="141"/>
      <c r="RZ86" s="141"/>
      <c r="SA86" s="141"/>
      <c r="SB86" s="141"/>
      <c r="SC86" s="141"/>
      <c r="SD86" s="141"/>
      <c r="SE86" s="141"/>
      <c r="SF86" s="141"/>
      <c r="SG86" s="141"/>
      <c r="SH86" s="141"/>
      <c r="SI86" s="141"/>
      <c r="SJ86" s="141"/>
      <c r="SK86" s="141"/>
      <c r="SL86" s="141"/>
      <c r="SM86" s="141"/>
      <c r="SN86" s="141"/>
      <c r="SO86" s="141"/>
      <c r="SP86" s="141"/>
      <c r="SQ86" s="141"/>
      <c r="SR86" s="141"/>
      <c r="SS86" s="141"/>
      <c r="ST86" s="141"/>
      <c r="SU86" s="141"/>
      <c r="SV86" s="141"/>
      <c r="SW86" s="141"/>
      <c r="SX86" s="141"/>
      <c r="SY86" s="141"/>
      <c r="SZ86" s="141"/>
      <c r="TA86" s="141"/>
      <c r="TB86" s="141"/>
      <c r="TC86" s="141"/>
      <c r="TD86" s="141"/>
      <c r="TE86" s="141"/>
      <c r="TF86" s="141"/>
      <c r="TG86" s="141"/>
      <c r="TH86" s="141"/>
      <c r="TI86" s="141"/>
      <c r="TJ86" s="141"/>
      <c r="TK86" s="141"/>
      <c r="TL86" s="141"/>
      <c r="TM86" s="141"/>
      <c r="TN86" s="141"/>
      <c r="TO86" s="141"/>
      <c r="TP86" s="141"/>
      <c r="TQ86" s="141"/>
      <c r="TR86" s="141"/>
      <c r="TS86" s="141"/>
      <c r="TT86" s="141"/>
      <c r="TU86" s="141"/>
      <c r="TV86" s="141"/>
      <c r="TW86" s="141"/>
      <c r="TX86" s="141"/>
      <c r="TY86" s="141"/>
      <c r="TZ86" s="141"/>
      <c r="UA86" s="141"/>
      <c r="UB86" s="141"/>
      <c r="UC86" s="141"/>
      <c r="UD86" s="141"/>
      <c r="UE86" s="141"/>
      <c r="UF86" s="141"/>
      <c r="UG86" s="141"/>
      <c r="UH86" s="141"/>
      <c r="UI86" s="141"/>
      <c r="UJ86" s="141"/>
      <c r="UK86" s="141"/>
      <c r="UL86" s="141"/>
      <c r="UM86" s="141"/>
      <c r="UN86" s="141"/>
      <c r="UO86" s="141"/>
      <c r="UP86" s="141"/>
      <c r="UQ86" s="141"/>
      <c r="UR86" s="141"/>
      <c r="US86" s="141"/>
      <c r="UT86" s="141"/>
      <c r="UU86" s="141"/>
      <c r="UV86" s="141"/>
      <c r="UW86" s="141"/>
      <c r="UX86" s="141"/>
      <c r="UY86" s="141"/>
      <c r="UZ86" s="141"/>
      <c r="VA86" s="141"/>
      <c r="VB86" s="141"/>
      <c r="VC86" s="141"/>
      <c r="VD86" s="141"/>
      <c r="VE86" s="141"/>
      <c r="VF86" s="141"/>
      <c r="VG86" s="141"/>
      <c r="VH86" s="141"/>
      <c r="VI86" s="141"/>
      <c r="VJ86" s="141"/>
      <c r="VK86" s="141"/>
      <c r="VL86" s="141"/>
      <c r="VM86" s="141"/>
      <c r="VN86" s="141"/>
      <c r="VO86" s="141"/>
      <c r="VP86" s="141"/>
      <c r="VQ86" s="141"/>
      <c r="VR86" s="141"/>
      <c r="VS86" s="141"/>
      <c r="VT86" s="141"/>
      <c r="VU86" s="141"/>
      <c r="VV86" s="141"/>
      <c r="VW86" s="141"/>
      <c r="VX86" s="141"/>
      <c r="VY86" s="141"/>
      <c r="VZ86" s="141"/>
      <c r="WA86" s="141"/>
      <c r="WB86" s="141"/>
      <c r="WC86" s="141"/>
      <c r="WD86" s="141"/>
      <c r="WE86" s="141"/>
      <c r="WF86" s="141"/>
      <c r="WG86" s="141"/>
      <c r="WH86" s="141"/>
      <c r="WI86" s="141"/>
      <c r="WJ86" s="141"/>
      <c r="WK86" s="141"/>
      <c r="WL86" s="141"/>
      <c r="WM86" s="141"/>
      <c r="WN86" s="141"/>
      <c r="WO86" s="141"/>
      <c r="WP86" s="141"/>
      <c r="WQ86" s="141"/>
      <c r="WR86" s="141"/>
      <c r="WS86" s="141"/>
      <c r="WT86" s="141"/>
      <c r="WU86" s="141"/>
      <c r="WV86" s="141"/>
      <c r="WW86" s="141"/>
      <c r="WX86" s="141"/>
      <c r="WY86" s="141"/>
      <c r="WZ86" s="141"/>
      <c r="XA86" s="141"/>
      <c r="XB86" s="141"/>
      <c r="XC86" s="141"/>
      <c r="XD86" s="141"/>
      <c r="XE86" s="141"/>
      <c r="XF86" s="141"/>
      <c r="XG86" s="141"/>
      <c r="XH86" s="141"/>
      <c r="XI86" s="141"/>
      <c r="XJ86" s="141"/>
      <c r="XK86" s="141"/>
      <c r="XL86" s="141"/>
      <c r="XM86" s="141"/>
      <c r="XN86" s="141"/>
      <c r="XO86" s="141"/>
      <c r="XP86" s="141"/>
      <c r="XQ86" s="141"/>
      <c r="XR86" s="141"/>
      <c r="XS86" s="141"/>
      <c r="XT86" s="141"/>
      <c r="XU86" s="141"/>
      <c r="XV86" s="141"/>
      <c r="XW86" s="141"/>
      <c r="XX86" s="141"/>
      <c r="XY86" s="141"/>
      <c r="XZ86" s="141"/>
      <c r="YA86" s="141"/>
      <c r="YB86" s="141"/>
      <c r="YC86" s="141"/>
      <c r="YD86" s="141"/>
      <c r="YE86" s="141"/>
      <c r="YF86" s="141"/>
      <c r="YG86" s="141"/>
      <c r="YH86" s="141"/>
      <c r="YI86" s="141"/>
      <c r="YJ86" s="141"/>
      <c r="YK86" s="141"/>
      <c r="YL86" s="141"/>
      <c r="YM86" s="141"/>
      <c r="YN86" s="141"/>
      <c r="YO86" s="141"/>
      <c r="YP86" s="141"/>
      <c r="YQ86" s="141"/>
      <c r="YR86" s="141"/>
      <c r="YS86" s="141"/>
      <c r="YT86" s="141"/>
      <c r="YU86" s="141"/>
      <c r="YV86" s="141"/>
      <c r="YW86" s="141"/>
      <c r="YX86" s="141"/>
      <c r="YY86" s="141"/>
      <c r="YZ86" s="141"/>
      <c r="ZA86" s="141"/>
      <c r="ZB86" s="141"/>
      <c r="ZC86" s="141"/>
      <c r="ZD86" s="141"/>
      <c r="ZE86" s="141"/>
      <c r="ZF86" s="141"/>
      <c r="ZG86" s="141"/>
      <c r="ZH86" s="141"/>
      <c r="ZI86" s="141"/>
      <c r="ZJ86" s="141"/>
      <c r="ZK86" s="141"/>
      <c r="ZL86" s="141"/>
      <c r="ZM86" s="141"/>
      <c r="ZN86" s="141"/>
      <c r="ZO86" s="141"/>
      <c r="ZP86" s="141"/>
      <c r="ZQ86" s="141"/>
      <c r="ZR86" s="141"/>
      <c r="ZS86" s="141"/>
      <c r="ZT86" s="141"/>
      <c r="ZU86" s="141"/>
      <c r="ZV86" s="141"/>
      <c r="ZW86" s="141"/>
      <c r="ZX86" s="141"/>
      <c r="ZY86" s="141"/>
      <c r="ZZ86" s="141"/>
      <c r="AAA86" s="141"/>
      <c r="AAB86" s="141"/>
      <c r="AAC86" s="141"/>
      <c r="AAD86" s="141"/>
      <c r="AAE86" s="141"/>
      <c r="AAF86" s="141"/>
      <c r="AAG86" s="141"/>
      <c r="AAH86" s="141"/>
      <c r="AAI86" s="141"/>
      <c r="AAJ86" s="141"/>
      <c r="AAK86" s="141"/>
      <c r="AAL86" s="141"/>
      <c r="AAM86" s="141"/>
      <c r="AAN86" s="141"/>
      <c r="AAO86" s="141"/>
      <c r="AAP86" s="141"/>
      <c r="AAQ86" s="141"/>
      <c r="AAR86" s="141"/>
      <c r="AAS86" s="141"/>
      <c r="AAT86" s="141"/>
      <c r="AAU86" s="141"/>
      <c r="AAV86" s="141"/>
      <c r="AAW86" s="141"/>
      <c r="AAX86" s="141"/>
      <c r="AAY86" s="141"/>
      <c r="AAZ86" s="141"/>
      <c r="ABA86" s="141"/>
      <c r="ABB86" s="141"/>
      <c r="ABC86" s="141"/>
      <c r="ABD86" s="141"/>
      <c r="ABE86" s="141"/>
      <c r="ABF86" s="141"/>
      <c r="ABG86" s="141"/>
      <c r="ABH86" s="141"/>
      <c r="ABI86" s="141"/>
      <c r="ABJ86" s="141"/>
      <c r="ABK86" s="141"/>
      <c r="ABL86" s="141"/>
      <c r="ABM86" s="141"/>
      <c r="ABN86" s="141"/>
      <c r="ABO86" s="141"/>
      <c r="ABP86" s="141"/>
      <c r="ABQ86" s="141"/>
      <c r="ABR86" s="141"/>
      <c r="ABS86" s="141"/>
      <c r="ABT86" s="141"/>
      <c r="ABU86" s="141"/>
      <c r="ABV86" s="141"/>
      <c r="ABW86" s="141"/>
      <c r="ABX86" s="141"/>
      <c r="ABY86" s="141"/>
      <c r="ABZ86" s="141"/>
      <c r="ACA86" s="141"/>
      <c r="ACB86" s="141"/>
      <c r="ACC86" s="141"/>
      <c r="ACD86" s="141"/>
      <c r="ACE86" s="141"/>
      <c r="ACF86" s="141"/>
      <c r="ACG86" s="141"/>
      <c r="ACH86" s="141"/>
      <c r="ACI86" s="141"/>
      <c r="ACJ86" s="141"/>
      <c r="ACK86" s="141"/>
      <c r="ACL86" s="141"/>
      <c r="ACM86" s="141"/>
      <c r="ACN86" s="141"/>
      <c r="ACO86" s="141"/>
      <c r="ACP86" s="141"/>
      <c r="ACQ86" s="141"/>
      <c r="ACR86" s="141"/>
      <c r="ACS86" s="141"/>
      <c r="ACT86" s="141"/>
      <c r="ACU86" s="141"/>
      <c r="ACV86" s="141"/>
      <c r="ACW86" s="141"/>
      <c r="ACX86" s="141"/>
      <c r="ACY86" s="141"/>
      <c r="ACZ86" s="141"/>
      <c r="ADA86" s="141"/>
      <c r="ADB86" s="141"/>
      <c r="ADC86" s="141"/>
      <c r="ADD86" s="141"/>
      <c r="ADE86" s="141"/>
      <c r="ADF86" s="141"/>
      <c r="ADG86" s="141"/>
      <c r="ADH86" s="141"/>
      <c r="ADI86" s="141"/>
      <c r="ADJ86" s="141"/>
      <c r="ADK86" s="141"/>
      <c r="ADL86" s="141"/>
      <c r="ADM86" s="141"/>
      <c r="ADN86" s="141"/>
      <c r="ADO86" s="141"/>
      <c r="ADP86" s="141"/>
      <c r="ADQ86" s="141"/>
      <c r="ADR86" s="141"/>
      <c r="ADS86" s="141"/>
      <c r="ADT86" s="141"/>
      <c r="ADU86" s="141"/>
      <c r="ADV86" s="141"/>
      <c r="ADW86" s="141"/>
      <c r="ADX86" s="141"/>
      <c r="ADY86" s="141"/>
      <c r="ADZ86" s="141"/>
      <c r="AEA86" s="141"/>
      <c r="AEB86" s="141"/>
      <c r="AEC86" s="141"/>
      <c r="AED86" s="141"/>
      <c r="AEE86" s="141"/>
      <c r="AEF86" s="141"/>
      <c r="AEG86" s="141"/>
      <c r="AEH86" s="141"/>
      <c r="AEI86" s="141"/>
      <c r="AEJ86" s="141"/>
      <c r="AEK86" s="141"/>
      <c r="AEL86" s="141"/>
      <c r="AEM86" s="141"/>
      <c r="AEN86" s="141"/>
      <c r="AEO86" s="141"/>
      <c r="AEP86" s="141"/>
      <c r="AEQ86" s="141"/>
      <c r="AER86" s="141"/>
      <c r="AES86" s="141"/>
      <c r="AET86" s="141"/>
      <c r="AEU86" s="141"/>
      <c r="AEV86" s="141"/>
      <c r="AEW86" s="141"/>
      <c r="AEX86" s="141"/>
      <c r="AEY86" s="141"/>
      <c r="AEZ86" s="141"/>
      <c r="AFA86" s="141"/>
      <c r="AFB86" s="141"/>
      <c r="AFC86" s="141"/>
      <c r="AFD86" s="141"/>
      <c r="AFE86" s="141"/>
      <c r="AFF86" s="141"/>
      <c r="AFG86" s="141"/>
      <c r="AFH86" s="141"/>
      <c r="AFI86" s="141"/>
      <c r="AFJ86" s="141"/>
      <c r="AFK86" s="141"/>
      <c r="AFL86" s="141"/>
      <c r="AFM86" s="141"/>
      <c r="AFN86" s="141"/>
      <c r="AFO86" s="141"/>
      <c r="AFP86" s="141"/>
      <c r="AFQ86" s="141"/>
      <c r="AFR86" s="141"/>
      <c r="AFS86" s="141"/>
      <c r="AFT86" s="141"/>
      <c r="AFU86" s="141"/>
      <c r="AFV86" s="141"/>
      <c r="AFW86" s="141"/>
      <c r="AFX86" s="141"/>
      <c r="AFY86" s="141"/>
      <c r="AFZ86" s="141"/>
      <c r="AGA86" s="141"/>
      <c r="AGB86" s="141"/>
      <c r="AGC86" s="141"/>
      <c r="AGD86" s="141"/>
      <c r="AGE86" s="141"/>
      <c r="AGF86" s="141"/>
      <c r="AGG86" s="141"/>
      <c r="AGH86" s="141"/>
      <c r="AGI86" s="141"/>
      <c r="AGJ86" s="141"/>
      <c r="AGK86" s="141"/>
      <c r="AGL86" s="141"/>
      <c r="AGM86" s="141"/>
      <c r="AGN86" s="141"/>
      <c r="AGO86" s="141"/>
      <c r="AGP86" s="141"/>
      <c r="AGQ86" s="141"/>
      <c r="AGR86" s="141"/>
      <c r="AGS86" s="141"/>
      <c r="AGT86" s="141"/>
      <c r="AGU86" s="141"/>
      <c r="AGV86" s="141"/>
      <c r="AGW86" s="141"/>
      <c r="AGX86" s="141"/>
      <c r="AGY86" s="141"/>
      <c r="AGZ86" s="141"/>
      <c r="AHA86" s="141"/>
      <c r="AHB86" s="141"/>
      <c r="AHC86" s="141"/>
      <c r="AHD86" s="141"/>
      <c r="AHE86" s="141"/>
      <c r="AHF86" s="141"/>
      <c r="AHG86" s="141"/>
      <c r="AHH86" s="141"/>
      <c r="AHI86" s="141"/>
      <c r="AHJ86" s="141"/>
      <c r="AHK86" s="141"/>
      <c r="AHL86" s="141"/>
      <c r="AHM86" s="141"/>
      <c r="AHN86" s="141"/>
      <c r="AHO86" s="141"/>
      <c r="AHP86" s="141"/>
      <c r="AHQ86" s="141"/>
      <c r="AHR86" s="141"/>
      <c r="AHS86" s="141"/>
      <c r="AHT86" s="141"/>
      <c r="AHU86" s="141"/>
      <c r="AHV86" s="141"/>
      <c r="AHW86" s="141"/>
      <c r="AHX86" s="141"/>
      <c r="AHY86" s="141"/>
      <c r="AHZ86" s="141"/>
      <c r="AIA86" s="141"/>
      <c r="AIB86" s="141"/>
      <c r="AIC86" s="141"/>
      <c r="AID86" s="141"/>
      <c r="AIE86" s="141"/>
      <c r="AIF86" s="141"/>
      <c r="AIG86" s="141"/>
      <c r="AIH86" s="141"/>
      <c r="AII86" s="141"/>
      <c r="AIJ86" s="141"/>
      <c r="AIK86" s="141"/>
      <c r="AIL86" s="141"/>
      <c r="AIM86" s="141"/>
      <c r="AIN86" s="141"/>
      <c r="AIO86" s="141"/>
      <c r="AIP86" s="141"/>
      <c r="AIQ86" s="141"/>
      <c r="AIR86" s="141"/>
      <c r="AIS86" s="141"/>
      <c r="AIT86" s="141"/>
      <c r="AIU86" s="141"/>
      <c r="AIV86" s="141"/>
      <c r="AIW86" s="141"/>
      <c r="AIX86" s="141"/>
      <c r="AIY86" s="141"/>
      <c r="AIZ86" s="141"/>
      <c r="AJA86" s="141"/>
      <c r="AJB86" s="141"/>
      <c r="AJC86" s="141"/>
      <c r="AJD86" s="141"/>
      <c r="AJE86" s="141"/>
      <c r="AJF86" s="141"/>
      <c r="AJG86" s="141"/>
      <c r="AJH86" s="141"/>
      <c r="AJI86" s="141"/>
    </row>
    <row r="87" spans="1:945" s="148" customFormat="1" ht="14.25" x14ac:dyDescent="0.25">
      <c r="A87" s="149" t="s">
        <v>72</v>
      </c>
      <c r="B87" s="149">
        <v>88310</v>
      </c>
      <c r="C87" s="149"/>
      <c r="D87" s="154" t="s">
        <v>74</v>
      </c>
      <c r="E87" s="149" t="s">
        <v>75</v>
      </c>
      <c r="F87" s="155">
        <v>0.36099999999999999</v>
      </c>
      <c r="G87" s="156">
        <v>36.18</v>
      </c>
      <c r="H87" s="155"/>
      <c r="I87" s="156"/>
      <c r="J87" s="156">
        <f>ROUND(F87*G87,2)</f>
        <v>13.06</v>
      </c>
      <c r="K87" s="156"/>
      <c r="L87" s="157"/>
      <c r="M87" s="157"/>
      <c r="N87" s="157"/>
      <c r="O87" s="157"/>
      <c r="P87" s="157"/>
      <c r="R87" s="71">
        <f>(I87+J87)*H86*(1+$O$5)</f>
        <v>6539.2531862778342</v>
      </c>
      <c r="S87" s="71"/>
      <c r="T87" s="71"/>
    </row>
    <row r="88" spans="1:945" x14ac:dyDescent="0.25">
      <c r="A88" s="149" t="s">
        <v>72</v>
      </c>
      <c r="B88" s="149">
        <v>88316</v>
      </c>
      <c r="C88" s="149"/>
      <c r="D88" s="154" t="s">
        <v>78</v>
      </c>
      <c r="E88" s="149" t="s">
        <v>75</v>
      </c>
      <c r="F88" s="155">
        <v>0.1203</v>
      </c>
      <c r="G88" s="156">
        <v>26.8</v>
      </c>
      <c r="H88" s="155"/>
      <c r="I88" s="156"/>
      <c r="J88" s="156">
        <f>ROUND(F88*G88,2)</f>
        <v>3.22</v>
      </c>
      <c r="K88" s="156"/>
      <c r="L88" s="157"/>
      <c r="M88" s="157"/>
      <c r="N88" s="157"/>
      <c r="O88" s="157"/>
      <c r="P88" s="157"/>
      <c r="Q88" s="148"/>
      <c r="R88" s="71">
        <f>(I88+J88)*H86*(1+$O$5)</f>
        <v>1612.2814134620694</v>
      </c>
      <c r="S88" s="71"/>
      <c r="T88" s="71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  <c r="BU88" s="148"/>
      <c r="BV88" s="148"/>
      <c r="BW88" s="148"/>
      <c r="BX88" s="148"/>
      <c r="BY88" s="148"/>
      <c r="BZ88" s="148"/>
      <c r="CA88" s="148"/>
      <c r="CB88" s="148"/>
      <c r="CC88" s="148"/>
      <c r="CD88" s="148"/>
      <c r="CE88" s="148"/>
      <c r="CF88" s="148"/>
      <c r="CG88" s="148"/>
      <c r="CH88" s="148"/>
      <c r="CI88" s="148"/>
      <c r="CJ88" s="148"/>
      <c r="CK88" s="148"/>
      <c r="CL88" s="148"/>
      <c r="CM88" s="148"/>
      <c r="CN88" s="148"/>
      <c r="CO88" s="148"/>
      <c r="CP88" s="148"/>
      <c r="CQ88" s="148"/>
      <c r="CR88" s="148"/>
      <c r="CS88" s="148"/>
      <c r="CT88" s="148"/>
      <c r="CU88" s="148"/>
      <c r="CV88" s="148"/>
      <c r="CW88" s="148"/>
      <c r="CX88" s="148"/>
      <c r="CY88" s="148"/>
      <c r="CZ88" s="148"/>
      <c r="DA88" s="148"/>
      <c r="DB88" s="148"/>
      <c r="DC88" s="148"/>
      <c r="DD88" s="148"/>
      <c r="DE88" s="148"/>
      <c r="DF88" s="148"/>
      <c r="DG88" s="148"/>
      <c r="DH88" s="148"/>
      <c r="DI88" s="148"/>
      <c r="DJ88" s="148"/>
      <c r="DK88" s="148"/>
      <c r="DL88" s="148"/>
      <c r="DM88" s="148"/>
      <c r="DN88" s="148"/>
      <c r="DO88" s="148"/>
      <c r="DP88" s="148"/>
      <c r="DQ88" s="148"/>
      <c r="DR88" s="148"/>
      <c r="DS88" s="148"/>
      <c r="DT88" s="148"/>
      <c r="DU88" s="148"/>
      <c r="DV88" s="148"/>
      <c r="DW88" s="148"/>
      <c r="DX88" s="148"/>
      <c r="DY88" s="148"/>
      <c r="DZ88" s="148"/>
      <c r="EA88" s="148"/>
      <c r="EB88" s="148"/>
      <c r="EC88" s="148"/>
      <c r="ED88" s="148"/>
      <c r="EE88" s="148"/>
      <c r="EF88" s="148"/>
      <c r="EG88" s="148"/>
      <c r="EH88" s="148"/>
      <c r="EI88" s="148"/>
      <c r="EJ88" s="148"/>
      <c r="EK88" s="148"/>
      <c r="EL88" s="148"/>
      <c r="EM88" s="148"/>
      <c r="EN88" s="148"/>
      <c r="EO88" s="148"/>
      <c r="EP88" s="148"/>
      <c r="EQ88" s="148"/>
      <c r="ER88" s="148"/>
      <c r="ES88" s="148"/>
      <c r="ET88" s="148"/>
      <c r="EU88" s="148"/>
      <c r="EV88" s="148"/>
      <c r="EW88" s="148"/>
      <c r="EX88" s="148"/>
      <c r="EY88" s="148"/>
      <c r="EZ88" s="148"/>
      <c r="FA88" s="148"/>
      <c r="FB88" s="148"/>
      <c r="FC88" s="148"/>
      <c r="FD88" s="148"/>
      <c r="FE88" s="148"/>
      <c r="FF88" s="148"/>
      <c r="FG88" s="148"/>
      <c r="FH88" s="148"/>
      <c r="FI88" s="148"/>
      <c r="FJ88" s="148"/>
      <c r="FK88" s="148"/>
      <c r="FL88" s="148"/>
      <c r="FM88" s="148"/>
      <c r="FN88" s="148"/>
      <c r="FO88" s="148"/>
      <c r="FP88" s="148"/>
      <c r="FQ88" s="148"/>
      <c r="FR88" s="148"/>
      <c r="FS88" s="148"/>
      <c r="FT88" s="148"/>
      <c r="FU88" s="148"/>
      <c r="FV88" s="148"/>
      <c r="FW88" s="148"/>
      <c r="FX88" s="148"/>
      <c r="FY88" s="148"/>
      <c r="FZ88" s="148"/>
      <c r="GA88" s="148"/>
      <c r="GB88" s="148"/>
      <c r="GC88" s="148"/>
      <c r="GD88" s="148"/>
      <c r="GE88" s="148"/>
      <c r="GF88" s="148"/>
      <c r="GG88" s="148"/>
      <c r="GH88" s="148"/>
      <c r="GI88" s="148"/>
      <c r="GJ88" s="148"/>
      <c r="GK88" s="148"/>
      <c r="GL88" s="148"/>
      <c r="GM88" s="148"/>
      <c r="GN88" s="148"/>
      <c r="GO88" s="148"/>
      <c r="GP88" s="148"/>
      <c r="GQ88" s="148"/>
      <c r="GR88" s="148"/>
      <c r="GS88" s="148"/>
      <c r="GT88" s="148"/>
      <c r="GU88" s="148"/>
      <c r="GV88" s="148"/>
      <c r="GW88" s="148"/>
      <c r="GX88" s="148"/>
      <c r="GY88" s="148"/>
      <c r="GZ88" s="148"/>
      <c r="HA88" s="148"/>
      <c r="HB88" s="148"/>
      <c r="HC88" s="148"/>
      <c r="HD88" s="148"/>
      <c r="HE88" s="148"/>
      <c r="HF88" s="148"/>
      <c r="HG88" s="148"/>
      <c r="HH88" s="148"/>
      <c r="HI88" s="148"/>
      <c r="HJ88" s="148"/>
      <c r="HK88" s="148"/>
      <c r="HL88" s="148"/>
      <c r="HM88" s="148"/>
      <c r="HN88" s="148"/>
      <c r="HO88" s="148"/>
      <c r="HP88" s="148"/>
      <c r="HQ88" s="148"/>
      <c r="HR88" s="148"/>
      <c r="HS88" s="148"/>
      <c r="HT88" s="148"/>
      <c r="HU88" s="148"/>
      <c r="HV88" s="148"/>
      <c r="HW88" s="148"/>
      <c r="HX88" s="148"/>
      <c r="HY88" s="148"/>
      <c r="HZ88" s="148"/>
      <c r="IA88" s="148"/>
      <c r="IB88" s="148"/>
      <c r="IC88" s="148"/>
      <c r="ID88" s="148"/>
      <c r="IE88" s="148"/>
      <c r="IF88" s="148"/>
      <c r="IG88" s="148"/>
      <c r="IH88" s="148"/>
      <c r="II88" s="148"/>
      <c r="IJ88" s="148"/>
      <c r="IK88" s="148"/>
      <c r="IL88" s="148"/>
      <c r="IM88" s="148"/>
      <c r="IN88" s="148"/>
      <c r="IO88" s="148"/>
      <c r="IP88" s="148"/>
      <c r="IQ88" s="148"/>
      <c r="IR88" s="148"/>
      <c r="IS88" s="148"/>
      <c r="IT88" s="148"/>
      <c r="IU88" s="148"/>
      <c r="IV88" s="148"/>
      <c r="IW88" s="148"/>
      <c r="IX88" s="148"/>
      <c r="IY88" s="148"/>
      <c r="IZ88" s="148"/>
      <c r="JA88" s="148"/>
      <c r="JB88" s="148"/>
      <c r="JC88" s="148"/>
      <c r="JD88" s="148"/>
      <c r="JE88" s="148"/>
      <c r="JF88" s="148"/>
      <c r="JG88" s="148"/>
      <c r="JH88" s="148"/>
      <c r="JI88" s="148"/>
      <c r="JJ88" s="148"/>
      <c r="JK88" s="148"/>
      <c r="JL88" s="148"/>
      <c r="JM88" s="148"/>
      <c r="JN88" s="148"/>
      <c r="JO88" s="148"/>
      <c r="JP88" s="148"/>
      <c r="JQ88" s="148"/>
      <c r="JR88" s="148"/>
      <c r="JS88" s="148"/>
      <c r="JT88" s="148"/>
      <c r="JU88" s="148"/>
      <c r="JV88" s="148"/>
      <c r="JW88" s="148"/>
      <c r="JX88" s="148"/>
      <c r="JY88" s="148"/>
      <c r="JZ88" s="148"/>
      <c r="KA88" s="148"/>
      <c r="KB88" s="148"/>
      <c r="KC88" s="148"/>
      <c r="KD88" s="148"/>
      <c r="KE88" s="148"/>
      <c r="KF88" s="148"/>
      <c r="KG88" s="148"/>
      <c r="KH88" s="148"/>
      <c r="KI88" s="148"/>
      <c r="KJ88" s="148"/>
      <c r="KK88" s="148"/>
      <c r="KL88" s="148"/>
      <c r="KM88" s="148"/>
      <c r="KN88" s="148"/>
      <c r="KO88" s="148"/>
      <c r="KP88" s="148"/>
      <c r="KQ88" s="148"/>
      <c r="KR88" s="148"/>
      <c r="KS88" s="148"/>
      <c r="KT88" s="148"/>
      <c r="KU88" s="148"/>
      <c r="KV88" s="148"/>
      <c r="KW88" s="148"/>
      <c r="KX88" s="148"/>
      <c r="KY88" s="148"/>
      <c r="KZ88" s="148"/>
      <c r="LA88" s="148"/>
      <c r="LB88" s="148"/>
      <c r="LC88" s="148"/>
      <c r="LD88" s="148"/>
      <c r="LE88" s="148"/>
      <c r="LF88" s="148"/>
      <c r="LG88" s="148"/>
      <c r="LH88" s="148"/>
      <c r="LI88" s="148"/>
      <c r="LJ88" s="148"/>
      <c r="LK88" s="148"/>
      <c r="LL88" s="148"/>
      <c r="LM88" s="148"/>
      <c r="LN88" s="148"/>
      <c r="LO88" s="148"/>
      <c r="LP88" s="148"/>
      <c r="LQ88" s="148"/>
      <c r="LR88" s="148"/>
      <c r="LS88" s="148"/>
      <c r="LT88" s="148"/>
      <c r="LU88" s="148"/>
      <c r="LV88" s="148"/>
      <c r="LW88" s="148"/>
      <c r="LX88" s="148"/>
      <c r="LY88" s="148"/>
      <c r="LZ88" s="148"/>
      <c r="MA88" s="148"/>
      <c r="MB88" s="148"/>
      <c r="MC88" s="148"/>
      <c r="MD88" s="148"/>
      <c r="ME88" s="148"/>
      <c r="MF88" s="148"/>
      <c r="MG88" s="148"/>
      <c r="MH88" s="148"/>
      <c r="MI88" s="148"/>
      <c r="MJ88" s="148"/>
      <c r="MK88" s="148"/>
      <c r="ML88" s="148"/>
      <c r="MM88" s="148"/>
      <c r="MN88" s="148"/>
      <c r="MO88" s="148"/>
      <c r="MP88" s="148"/>
      <c r="MQ88" s="148"/>
      <c r="MR88" s="148"/>
      <c r="MS88" s="148"/>
      <c r="MT88" s="148"/>
      <c r="MU88" s="148"/>
      <c r="MV88" s="148"/>
      <c r="MW88" s="148"/>
      <c r="MX88" s="148"/>
      <c r="MY88" s="148"/>
      <c r="MZ88" s="148"/>
      <c r="NA88" s="148"/>
      <c r="NB88" s="148"/>
      <c r="NC88" s="148"/>
      <c r="ND88" s="148"/>
      <c r="NE88" s="148"/>
      <c r="NF88" s="148"/>
      <c r="NG88" s="148"/>
      <c r="NH88" s="148"/>
      <c r="NI88" s="148"/>
      <c r="NJ88" s="148"/>
      <c r="NK88" s="148"/>
      <c r="NL88" s="148"/>
      <c r="NM88" s="148"/>
      <c r="NN88" s="148"/>
      <c r="NO88" s="148"/>
      <c r="NP88" s="148"/>
      <c r="NQ88" s="148"/>
      <c r="NR88" s="148"/>
      <c r="NS88" s="148"/>
      <c r="NT88" s="148"/>
      <c r="NU88" s="148"/>
      <c r="NV88" s="148"/>
      <c r="NW88" s="148"/>
      <c r="NX88" s="148"/>
      <c r="NY88" s="148"/>
      <c r="NZ88" s="148"/>
      <c r="OA88" s="148"/>
      <c r="OB88" s="148"/>
      <c r="OC88" s="148"/>
      <c r="OD88" s="148"/>
      <c r="OE88" s="148"/>
      <c r="OF88" s="148"/>
      <c r="OG88" s="148"/>
      <c r="OH88" s="148"/>
      <c r="OI88" s="148"/>
      <c r="OJ88" s="148"/>
      <c r="OK88" s="148"/>
      <c r="OL88" s="148"/>
      <c r="OM88" s="148"/>
      <c r="ON88" s="148"/>
      <c r="OO88" s="148"/>
      <c r="OP88" s="148"/>
      <c r="OQ88" s="148"/>
      <c r="OR88" s="148"/>
      <c r="OS88" s="148"/>
      <c r="OT88" s="148"/>
      <c r="OU88" s="148"/>
      <c r="OV88" s="148"/>
      <c r="OW88" s="148"/>
      <c r="OX88" s="148"/>
      <c r="OY88" s="148"/>
      <c r="OZ88" s="148"/>
      <c r="PA88" s="148"/>
      <c r="PB88" s="148"/>
      <c r="PC88" s="148"/>
      <c r="PD88" s="148"/>
      <c r="PE88" s="148"/>
      <c r="PF88" s="148"/>
      <c r="PG88" s="148"/>
      <c r="PH88" s="148"/>
      <c r="PI88" s="148"/>
      <c r="PJ88" s="148"/>
      <c r="PK88" s="148"/>
      <c r="PL88" s="148"/>
      <c r="PM88" s="148"/>
      <c r="PN88" s="148"/>
      <c r="PO88" s="148"/>
      <c r="PP88" s="148"/>
      <c r="PQ88" s="148"/>
      <c r="PR88" s="148"/>
      <c r="PS88" s="148"/>
      <c r="PT88" s="148"/>
      <c r="PU88" s="148"/>
      <c r="PV88" s="148"/>
      <c r="PW88" s="148"/>
      <c r="PX88" s="148"/>
      <c r="PY88" s="148"/>
      <c r="PZ88" s="148"/>
      <c r="QA88" s="148"/>
      <c r="QB88" s="148"/>
      <c r="QC88" s="148"/>
      <c r="QD88" s="148"/>
      <c r="QE88" s="148"/>
      <c r="QF88" s="148"/>
      <c r="QG88" s="148"/>
      <c r="QH88" s="148"/>
      <c r="QI88" s="148"/>
      <c r="QJ88" s="148"/>
      <c r="QK88" s="148"/>
      <c r="QL88" s="148"/>
      <c r="QM88" s="148"/>
      <c r="QN88" s="148"/>
      <c r="QO88" s="148"/>
      <c r="QP88" s="148"/>
      <c r="QQ88" s="148"/>
      <c r="QR88" s="148"/>
      <c r="QS88" s="148"/>
      <c r="QT88" s="148"/>
      <c r="QU88" s="148"/>
      <c r="QV88" s="148"/>
      <c r="QW88" s="148"/>
      <c r="QX88" s="148"/>
      <c r="QY88" s="148"/>
      <c r="QZ88" s="148"/>
      <c r="RA88" s="148"/>
      <c r="RB88" s="148"/>
      <c r="RC88" s="148"/>
      <c r="RD88" s="148"/>
      <c r="RE88" s="148"/>
      <c r="RF88" s="148"/>
      <c r="RG88" s="148"/>
      <c r="RH88" s="148"/>
      <c r="RI88" s="148"/>
      <c r="RJ88" s="148"/>
      <c r="RK88" s="148"/>
      <c r="RL88" s="148"/>
      <c r="RM88" s="148"/>
      <c r="RN88" s="148"/>
      <c r="RO88" s="148"/>
      <c r="RP88" s="148"/>
      <c r="RQ88" s="148"/>
      <c r="RR88" s="148"/>
      <c r="RS88" s="148"/>
      <c r="RT88" s="148"/>
      <c r="RU88" s="148"/>
      <c r="RV88" s="148"/>
      <c r="RW88" s="148"/>
      <c r="RX88" s="148"/>
      <c r="RY88" s="148"/>
      <c r="RZ88" s="148"/>
      <c r="SA88" s="148"/>
      <c r="SB88" s="148"/>
      <c r="SC88" s="148"/>
      <c r="SD88" s="148"/>
      <c r="SE88" s="148"/>
      <c r="SF88" s="148"/>
      <c r="SG88" s="148"/>
      <c r="SH88" s="148"/>
      <c r="SI88" s="148"/>
      <c r="SJ88" s="148"/>
      <c r="SK88" s="148"/>
      <c r="SL88" s="148"/>
      <c r="SM88" s="148"/>
      <c r="SN88" s="148"/>
      <c r="SO88" s="148"/>
      <c r="SP88" s="148"/>
      <c r="SQ88" s="148"/>
      <c r="SR88" s="148"/>
      <c r="SS88" s="148"/>
      <c r="ST88" s="148"/>
      <c r="SU88" s="148"/>
      <c r="SV88" s="148"/>
      <c r="SW88" s="148"/>
      <c r="SX88" s="148"/>
      <c r="SY88" s="148"/>
      <c r="SZ88" s="148"/>
      <c r="TA88" s="148"/>
      <c r="TB88" s="148"/>
      <c r="TC88" s="148"/>
      <c r="TD88" s="148"/>
      <c r="TE88" s="148"/>
      <c r="TF88" s="148"/>
      <c r="TG88" s="148"/>
      <c r="TH88" s="148"/>
      <c r="TI88" s="148"/>
      <c r="TJ88" s="148"/>
      <c r="TK88" s="148"/>
      <c r="TL88" s="148"/>
      <c r="TM88" s="148"/>
      <c r="TN88" s="148"/>
      <c r="TO88" s="148"/>
      <c r="TP88" s="148"/>
      <c r="TQ88" s="148"/>
      <c r="TR88" s="148"/>
      <c r="TS88" s="148"/>
      <c r="TT88" s="148"/>
      <c r="TU88" s="148"/>
      <c r="TV88" s="148"/>
      <c r="TW88" s="148"/>
      <c r="TX88" s="148"/>
      <c r="TY88" s="148"/>
      <c r="TZ88" s="148"/>
      <c r="UA88" s="148"/>
      <c r="UB88" s="148"/>
      <c r="UC88" s="148"/>
      <c r="UD88" s="148"/>
      <c r="UE88" s="148"/>
      <c r="UF88" s="148"/>
      <c r="UG88" s="148"/>
      <c r="UH88" s="148"/>
      <c r="UI88" s="148"/>
      <c r="UJ88" s="148"/>
      <c r="UK88" s="148"/>
      <c r="UL88" s="148"/>
      <c r="UM88" s="148"/>
      <c r="UN88" s="148"/>
      <c r="UO88" s="148"/>
      <c r="UP88" s="148"/>
      <c r="UQ88" s="148"/>
      <c r="UR88" s="148"/>
      <c r="US88" s="148"/>
      <c r="UT88" s="148"/>
      <c r="UU88" s="148"/>
      <c r="UV88" s="148"/>
      <c r="UW88" s="148"/>
      <c r="UX88" s="148"/>
      <c r="UY88" s="148"/>
      <c r="UZ88" s="148"/>
      <c r="VA88" s="148"/>
      <c r="VB88" s="148"/>
      <c r="VC88" s="148"/>
      <c r="VD88" s="148"/>
      <c r="VE88" s="148"/>
      <c r="VF88" s="148"/>
      <c r="VG88" s="148"/>
      <c r="VH88" s="148"/>
      <c r="VI88" s="148"/>
      <c r="VJ88" s="148"/>
      <c r="VK88" s="148"/>
      <c r="VL88" s="148"/>
      <c r="VM88" s="148"/>
      <c r="VN88" s="148"/>
      <c r="VO88" s="148"/>
      <c r="VP88" s="148"/>
      <c r="VQ88" s="148"/>
      <c r="VR88" s="148"/>
      <c r="VS88" s="148"/>
      <c r="VT88" s="148"/>
      <c r="VU88" s="148"/>
      <c r="VV88" s="148"/>
      <c r="VW88" s="148"/>
      <c r="VX88" s="148"/>
      <c r="VY88" s="148"/>
      <c r="VZ88" s="148"/>
      <c r="WA88" s="148"/>
      <c r="WB88" s="148"/>
      <c r="WC88" s="148"/>
      <c r="WD88" s="148"/>
      <c r="WE88" s="148"/>
      <c r="WF88" s="148"/>
      <c r="WG88" s="148"/>
      <c r="WH88" s="148"/>
      <c r="WI88" s="148"/>
      <c r="WJ88" s="148"/>
      <c r="WK88" s="148"/>
      <c r="WL88" s="148"/>
      <c r="WM88" s="148"/>
      <c r="WN88" s="148"/>
      <c r="WO88" s="148"/>
      <c r="WP88" s="148"/>
      <c r="WQ88" s="148"/>
      <c r="WR88" s="148"/>
      <c r="WS88" s="148"/>
      <c r="WT88" s="148"/>
      <c r="WU88" s="148"/>
      <c r="WV88" s="148"/>
      <c r="WW88" s="148"/>
      <c r="WX88" s="148"/>
      <c r="WY88" s="148"/>
      <c r="WZ88" s="148"/>
      <c r="XA88" s="148"/>
      <c r="XB88" s="148"/>
      <c r="XC88" s="148"/>
      <c r="XD88" s="148"/>
      <c r="XE88" s="148"/>
      <c r="XF88" s="148"/>
      <c r="XG88" s="148"/>
      <c r="XH88" s="148"/>
      <c r="XI88" s="148"/>
      <c r="XJ88" s="148"/>
      <c r="XK88" s="148"/>
      <c r="XL88" s="148"/>
      <c r="XM88" s="148"/>
      <c r="XN88" s="148"/>
      <c r="XO88" s="148"/>
      <c r="XP88" s="148"/>
      <c r="XQ88" s="148"/>
      <c r="XR88" s="148"/>
      <c r="XS88" s="148"/>
      <c r="XT88" s="148"/>
      <c r="XU88" s="148"/>
      <c r="XV88" s="148"/>
      <c r="XW88" s="148"/>
      <c r="XX88" s="148"/>
      <c r="XY88" s="148"/>
      <c r="XZ88" s="148"/>
      <c r="YA88" s="148"/>
      <c r="YB88" s="148"/>
      <c r="YC88" s="148"/>
      <c r="YD88" s="148"/>
      <c r="YE88" s="148"/>
      <c r="YF88" s="148"/>
      <c r="YG88" s="148"/>
      <c r="YH88" s="148"/>
      <c r="YI88" s="148"/>
      <c r="YJ88" s="148"/>
      <c r="YK88" s="148"/>
      <c r="YL88" s="148"/>
      <c r="YM88" s="148"/>
      <c r="YN88" s="148"/>
      <c r="YO88" s="148"/>
      <c r="YP88" s="148"/>
      <c r="YQ88" s="148"/>
      <c r="YR88" s="148"/>
      <c r="YS88" s="148"/>
      <c r="YT88" s="148"/>
      <c r="YU88" s="148"/>
      <c r="YV88" s="148"/>
      <c r="YW88" s="148"/>
      <c r="YX88" s="148"/>
      <c r="YY88" s="148"/>
      <c r="YZ88" s="148"/>
      <c r="ZA88" s="148"/>
      <c r="ZB88" s="148"/>
      <c r="ZC88" s="148"/>
      <c r="ZD88" s="148"/>
      <c r="ZE88" s="148"/>
      <c r="ZF88" s="148"/>
      <c r="ZG88" s="148"/>
      <c r="ZH88" s="148"/>
      <c r="ZI88" s="148"/>
      <c r="ZJ88" s="148"/>
      <c r="ZK88" s="148"/>
      <c r="ZL88" s="148"/>
      <c r="ZM88" s="148"/>
      <c r="ZN88" s="148"/>
      <c r="ZO88" s="148"/>
      <c r="ZP88" s="148"/>
      <c r="ZQ88" s="148"/>
      <c r="ZR88" s="148"/>
      <c r="ZS88" s="148"/>
      <c r="ZT88" s="148"/>
      <c r="ZU88" s="148"/>
      <c r="ZV88" s="148"/>
      <c r="ZW88" s="148"/>
      <c r="ZX88" s="148"/>
      <c r="ZY88" s="148"/>
      <c r="ZZ88" s="148"/>
      <c r="AAA88" s="148"/>
      <c r="AAB88" s="148"/>
      <c r="AAC88" s="148"/>
      <c r="AAD88" s="148"/>
      <c r="AAE88" s="148"/>
      <c r="AAF88" s="148"/>
      <c r="AAG88" s="148"/>
      <c r="AAH88" s="148"/>
      <c r="AAI88" s="148"/>
      <c r="AAJ88" s="148"/>
      <c r="AAK88" s="148"/>
      <c r="AAL88" s="148"/>
      <c r="AAM88" s="148"/>
      <c r="AAN88" s="148"/>
      <c r="AAO88" s="148"/>
      <c r="AAP88" s="148"/>
      <c r="AAQ88" s="148"/>
      <c r="AAR88" s="148"/>
      <c r="AAS88" s="148"/>
      <c r="AAT88" s="148"/>
      <c r="AAU88" s="148"/>
      <c r="AAV88" s="148"/>
      <c r="AAW88" s="148"/>
      <c r="AAX88" s="148"/>
      <c r="AAY88" s="148"/>
      <c r="AAZ88" s="148"/>
      <c r="ABA88" s="148"/>
      <c r="ABB88" s="148"/>
      <c r="ABC88" s="148"/>
      <c r="ABD88" s="148"/>
      <c r="ABE88" s="148"/>
      <c r="ABF88" s="148"/>
      <c r="ABG88" s="148"/>
      <c r="ABH88" s="148"/>
      <c r="ABI88" s="148"/>
      <c r="ABJ88" s="148"/>
      <c r="ABK88" s="148"/>
      <c r="ABL88" s="148"/>
      <c r="ABM88" s="148"/>
      <c r="ABN88" s="148"/>
      <c r="ABO88" s="148"/>
      <c r="ABP88" s="148"/>
      <c r="ABQ88" s="148"/>
      <c r="ABR88" s="148"/>
      <c r="ABS88" s="148"/>
      <c r="ABT88" s="148"/>
      <c r="ABU88" s="148"/>
      <c r="ABV88" s="148"/>
      <c r="ABW88" s="148"/>
      <c r="ABX88" s="148"/>
      <c r="ABY88" s="148"/>
      <c r="ABZ88" s="148"/>
      <c r="ACA88" s="148"/>
      <c r="ACB88" s="148"/>
      <c r="ACC88" s="148"/>
      <c r="ACD88" s="148"/>
      <c r="ACE88" s="148"/>
      <c r="ACF88" s="148"/>
      <c r="ACG88" s="148"/>
      <c r="ACH88" s="148"/>
      <c r="ACI88" s="148"/>
      <c r="ACJ88" s="148"/>
      <c r="ACK88" s="148"/>
      <c r="ACL88" s="148"/>
      <c r="ACM88" s="148"/>
      <c r="ACN88" s="148"/>
      <c r="ACO88" s="148"/>
      <c r="ACP88" s="148"/>
      <c r="ACQ88" s="148"/>
      <c r="ACR88" s="148"/>
      <c r="ACS88" s="148"/>
      <c r="ACT88" s="148"/>
      <c r="ACU88" s="148"/>
      <c r="ACV88" s="148"/>
      <c r="ACW88" s="148"/>
      <c r="ACX88" s="148"/>
      <c r="ACY88" s="148"/>
      <c r="ACZ88" s="148"/>
      <c r="ADA88" s="148"/>
      <c r="ADB88" s="148"/>
      <c r="ADC88" s="148"/>
      <c r="ADD88" s="148"/>
      <c r="ADE88" s="148"/>
      <c r="ADF88" s="148"/>
      <c r="ADG88" s="148"/>
      <c r="ADH88" s="148"/>
      <c r="ADI88" s="148"/>
      <c r="ADJ88" s="148"/>
      <c r="ADK88" s="148"/>
      <c r="ADL88" s="148"/>
      <c r="ADM88" s="148"/>
      <c r="ADN88" s="148"/>
      <c r="ADO88" s="148"/>
      <c r="ADP88" s="148"/>
      <c r="ADQ88" s="148"/>
      <c r="ADR88" s="148"/>
      <c r="ADS88" s="148"/>
      <c r="ADT88" s="148"/>
      <c r="ADU88" s="148"/>
      <c r="ADV88" s="148"/>
      <c r="ADW88" s="148"/>
      <c r="ADX88" s="148"/>
      <c r="ADY88" s="148"/>
      <c r="ADZ88" s="148"/>
      <c r="AEA88" s="148"/>
      <c r="AEB88" s="148"/>
      <c r="AEC88" s="148"/>
      <c r="AED88" s="148"/>
      <c r="AEE88" s="148"/>
      <c r="AEF88" s="148"/>
      <c r="AEG88" s="148"/>
      <c r="AEH88" s="148"/>
      <c r="AEI88" s="148"/>
      <c r="AEJ88" s="148"/>
      <c r="AEK88" s="148"/>
      <c r="AEL88" s="148"/>
      <c r="AEM88" s="148"/>
      <c r="AEN88" s="148"/>
      <c r="AEO88" s="148"/>
      <c r="AEP88" s="148"/>
      <c r="AEQ88" s="148"/>
      <c r="AER88" s="148"/>
      <c r="AES88" s="148"/>
      <c r="AET88" s="148"/>
      <c r="AEU88" s="148"/>
      <c r="AEV88" s="148"/>
      <c r="AEW88" s="148"/>
      <c r="AEX88" s="148"/>
      <c r="AEY88" s="148"/>
      <c r="AEZ88" s="148"/>
      <c r="AFA88" s="148"/>
      <c r="AFB88" s="148"/>
      <c r="AFC88" s="148"/>
      <c r="AFD88" s="148"/>
      <c r="AFE88" s="148"/>
      <c r="AFF88" s="148"/>
      <c r="AFG88" s="148"/>
      <c r="AFH88" s="148"/>
      <c r="AFI88" s="148"/>
      <c r="AFJ88" s="148"/>
      <c r="AFK88" s="148"/>
      <c r="AFL88" s="148"/>
      <c r="AFM88" s="148"/>
      <c r="AFN88" s="148"/>
      <c r="AFO88" s="148"/>
      <c r="AFP88" s="148"/>
      <c r="AFQ88" s="148"/>
      <c r="AFR88" s="148"/>
      <c r="AFS88" s="148"/>
      <c r="AFT88" s="148"/>
      <c r="AFU88" s="148"/>
      <c r="AFV88" s="148"/>
      <c r="AFW88" s="148"/>
      <c r="AFX88" s="148"/>
      <c r="AFY88" s="148"/>
      <c r="AFZ88" s="148"/>
      <c r="AGA88" s="148"/>
      <c r="AGB88" s="148"/>
      <c r="AGC88" s="148"/>
      <c r="AGD88" s="148"/>
      <c r="AGE88" s="148"/>
      <c r="AGF88" s="148"/>
      <c r="AGG88" s="148"/>
      <c r="AGH88" s="148"/>
      <c r="AGI88" s="148"/>
      <c r="AGJ88" s="148"/>
      <c r="AGK88" s="148"/>
      <c r="AGL88" s="148"/>
      <c r="AGM88" s="148"/>
      <c r="AGN88" s="148"/>
      <c r="AGO88" s="148"/>
      <c r="AGP88" s="148"/>
      <c r="AGQ88" s="148"/>
      <c r="AGR88" s="148"/>
      <c r="AGS88" s="148"/>
      <c r="AGT88" s="148"/>
      <c r="AGU88" s="148"/>
      <c r="AGV88" s="148"/>
      <c r="AGW88" s="148"/>
      <c r="AGX88" s="148"/>
      <c r="AGY88" s="148"/>
      <c r="AGZ88" s="148"/>
      <c r="AHA88" s="148"/>
      <c r="AHB88" s="148"/>
      <c r="AHC88" s="148"/>
      <c r="AHD88" s="148"/>
      <c r="AHE88" s="148"/>
      <c r="AHF88" s="148"/>
      <c r="AHG88" s="148"/>
      <c r="AHH88" s="148"/>
      <c r="AHI88" s="148"/>
      <c r="AHJ88" s="148"/>
      <c r="AHK88" s="148"/>
      <c r="AHL88" s="148"/>
      <c r="AHM88" s="148"/>
      <c r="AHN88" s="148"/>
      <c r="AHO88" s="148"/>
      <c r="AHP88" s="148"/>
      <c r="AHQ88" s="148"/>
      <c r="AHR88" s="148"/>
      <c r="AHS88" s="148"/>
      <c r="AHT88" s="148"/>
      <c r="AHU88" s="148"/>
      <c r="AHV88" s="148"/>
      <c r="AHW88" s="148"/>
      <c r="AHX88" s="148"/>
      <c r="AHY88" s="148"/>
      <c r="AHZ88" s="148"/>
      <c r="AIA88" s="148"/>
      <c r="AIB88" s="148"/>
      <c r="AIC88" s="148"/>
      <c r="AID88" s="148"/>
      <c r="AIE88" s="148"/>
      <c r="AIF88" s="148"/>
      <c r="AIG88" s="148"/>
      <c r="AIH88" s="148"/>
      <c r="AII88" s="148"/>
      <c r="AIJ88" s="148"/>
      <c r="AIK88" s="148"/>
      <c r="AIL88" s="148"/>
      <c r="AIM88" s="148"/>
      <c r="AIN88" s="148"/>
      <c r="AIO88" s="148"/>
      <c r="AIP88" s="148"/>
      <c r="AIQ88" s="148"/>
      <c r="AIR88" s="148"/>
      <c r="AIS88" s="148"/>
      <c r="AIT88" s="148"/>
      <c r="AIU88" s="148"/>
      <c r="AIV88" s="148"/>
      <c r="AIW88" s="148"/>
      <c r="AIX88" s="148"/>
      <c r="AIY88" s="148"/>
      <c r="AIZ88" s="148"/>
      <c r="AJA88" s="148"/>
      <c r="AJB88" s="148"/>
      <c r="AJC88" s="148"/>
      <c r="AJD88" s="148"/>
      <c r="AJE88" s="148"/>
      <c r="AJF88" s="148"/>
      <c r="AJG88" s="148"/>
      <c r="AJH88" s="148"/>
      <c r="AJI88" s="148"/>
    </row>
    <row r="89" spans="1:945" s="141" customFormat="1" x14ac:dyDescent="0.25">
      <c r="A89" s="149" t="s">
        <v>72</v>
      </c>
      <c r="B89" s="149">
        <v>3767</v>
      </c>
      <c r="C89" s="149"/>
      <c r="D89" s="154" t="s">
        <v>142</v>
      </c>
      <c r="E89" s="149" t="s">
        <v>87</v>
      </c>
      <c r="F89" s="155">
        <v>8.0199999999999994E-2</v>
      </c>
      <c r="G89" s="156">
        <v>1.43</v>
      </c>
      <c r="H89" s="155"/>
      <c r="I89" s="156">
        <f>ROUND(F89*G89,2)</f>
        <v>0.11</v>
      </c>
      <c r="J89" s="156"/>
      <c r="K89" s="156"/>
      <c r="L89" s="157"/>
      <c r="M89" s="157"/>
      <c r="N89" s="157"/>
      <c r="O89" s="157"/>
      <c r="P89" s="157"/>
      <c r="Q89" s="46"/>
      <c r="R89" s="71">
        <f>(I89+J89)*H86*(1+$O$5)</f>
        <v>55.077936484729072</v>
      </c>
      <c r="S89" s="71"/>
      <c r="T89" s="71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/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/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/>
      <c r="GR89" s="43"/>
      <c r="GS89" s="43"/>
      <c r="GT89" s="43"/>
      <c r="GU89" s="43"/>
      <c r="GV89" s="43"/>
      <c r="GW89" s="43"/>
      <c r="GX89" s="43"/>
      <c r="GY89" s="43"/>
      <c r="GZ89" s="43"/>
      <c r="HA89" s="43"/>
      <c r="HB89" s="43"/>
      <c r="HC89" s="43"/>
      <c r="HD89" s="43"/>
      <c r="HE89" s="43"/>
      <c r="HF89" s="43"/>
      <c r="HG89" s="43"/>
      <c r="HH89" s="43"/>
      <c r="HI89" s="43"/>
      <c r="HJ89" s="43"/>
      <c r="HK89" s="43"/>
      <c r="HL89" s="43"/>
      <c r="HM89" s="43"/>
      <c r="HN89" s="43"/>
      <c r="HO89" s="43"/>
      <c r="HP89" s="43"/>
      <c r="HQ89" s="43"/>
      <c r="HR89" s="43"/>
      <c r="HS89" s="43"/>
      <c r="HT89" s="43"/>
      <c r="HU89" s="43"/>
      <c r="HV89" s="43"/>
      <c r="HW89" s="43"/>
      <c r="HX89" s="43"/>
      <c r="HY89" s="43"/>
      <c r="HZ89" s="43"/>
      <c r="IA89" s="43"/>
      <c r="IB89" s="43"/>
      <c r="IC89" s="43"/>
      <c r="ID89" s="43"/>
      <c r="IE89" s="43"/>
      <c r="IF89" s="43"/>
      <c r="IG89" s="43"/>
      <c r="IH89" s="43"/>
      <c r="II89" s="43"/>
      <c r="IJ89" s="43"/>
      <c r="IK89" s="43"/>
      <c r="IL89" s="43"/>
      <c r="IM89" s="43"/>
      <c r="IN89" s="43"/>
      <c r="IO89" s="43"/>
      <c r="IP89" s="43"/>
      <c r="IQ89" s="43"/>
      <c r="IR89" s="43"/>
      <c r="IS89" s="43"/>
      <c r="IT89" s="43"/>
      <c r="IU89" s="43"/>
      <c r="IV89" s="43"/>
      <c r="IW89" s="43"/>
      <c r="IX89" s="43"/>
      <c r="IY89" s="43"/>
      <c r="IZ89" s="43"/>
      <c r="JA89" s="43"/>
      <c r="JB89" s="43"/>
      <c r="JC89" s="43"/>
      <c r="JD89" s="43"/>
      <c r="JE89" s="43"/>
      <c r="JF89" s="43"/>
      <c r="JG89" s="43"/>
      <c r="JH89" s="43"/>
      <c r="JI89" s="43"/>
      <c r="JJ89" s="43"/>
      <c r="JK89" s="43"/>
      <c r="JL89" s="43"/>
      <c r="JM89" s="43"/>
      <c r="JN89" s="43"/>
      <c r="JO89" s="43"/>
      <c r="JP89" s="43"/>
      <c r="JQ89" s="43"/>
      <c r="JR89" s="43"/>
      <c r="JS89" s="43"/>
      <c r="JT89" s="43"/>
      <c r="JU89" s="43"/>
      <c r="JV89" s="43"/>
      <c r="JW89" s="43"/>
      <c r="JX89" s="43"/>
      <c r="JY89" s="43"/>
      <c r="JZ89" s="43"/>
      <c r="KA89" s="43"/>
      <c r="KB89" s="43"/>
      <c r="KC89" s="43"/>
      <c r="KD89" s="43"/>
      <c r="KE89" s="43"/>
      <c r="KF89" s="43"/>
      <c r="KG89" s="43"/>
      <c r="KH89" s="43"/>
      <c r="KI89" s="43"/>
      <c r="KJ89" s="43"/>
      <c r="KK89" s="43"/>
      <c r="KL89" s="43"/>
      <c r="KM89" s="43"/>
      <c r="KN89" s="43"/>
      <c r="KO89" s="43"/>
      <c r="KP89" s="43"/>
      <c r="KQ89" s="43"/>
      <c r="KR89" s="43"/>
      <c r="KS89" s="43"/>
      <c r="KT89" s="43"/>
      <c r="KU89" s="43"/>
      <c r="KV89" s="43"/>
      <c r="KW89" s="43"/>
      <c r="KX89" s="43"/>
      <c r="KY89" s="43"/>
      <c r="KZ89" s="43"/>
      <c r="LA89" s="43"/>
      <c r="LB89" s="43"/>
      <c r="LC89" s="43"/>
      <c r="LD89" s="43"/>
      <c r="LE89" s="43"/>
      <c r="LF89" s="43"/>
      <c r="LG89" s="43"/>
      <c r="LH89" s="43"/>
      <c r="LI89" s="43"/>
      <c r="LJ89" s="43"/>
      <c r="LK89" s="43"/>
      <c r="LL89" s="43"/>
      <c r="LM89" s="43"/>
      <c r="LN89" s="43"/>
      <c r="LO89" s="43"/>
      <c r="LP89" s="43"/>
      <c r="LQ89" s="43"/>
      <c r="LR89" s="43"/>
      <c r="LS89" s="43"/>
      <c r="LT89" s="43"/>
      <c r="LU89" s="43"/>
      <c r="LV89" s="43"/>
      <c r="LW89" s="43"/>
      <c r="LX89" s="43"/>
      <c r="LY89" s="43"/>
      <c r="LZ89" s="43"/>
      <c r="MA89" s="43"/>
      <c r="MB89" s="43"/>
      <c r="MC89" s="43"/>
      <c r="MD89" s="43"/>
      <c r="ME89" s="43"/>
      <c r="MF89" s="43"/>
      <c r="MG89" s="43"/>
      <c r="MH89" s="43"/>
      <c r="MI89" s="43"/>
      <c r="MJ89" s="43"/>
      <c r="MK89" s="43"/>
      <c r="ML89" s="43"/>
      <c r="MM89" s="43"/>
      <c r="MN89" s="43"/>
      <c r="MO89" s="43"/>
      <c r="MP89" s="43"/>
      <c r="MQ89" s="43"/>
      <c r="MR89" s="43"/>
      <c r="MS89" s="43"/>
      <c r="MT89" s="43"/>
      <c r="MU89" s="43"/>
      <c r="MV89" s="43"/>
      <c r="MW89" s="43"/>
      <c r="MX89" s="43"/>
      <c r="MY89" s="43"/>
      <c r="MZ89" s="43"/>
      <c r="NA89" s="43"/>
      <c r="NB89" s="43"/>
      <c r="NC89" s="43"/>
      <c r="ND89" s="43"/>
      <c r="NE89" s="43"/>
      <c r="NF89" s="43"/>
      <c r="NG89" s="43"/>
      <c r="NH89" s="43"/>
      <c r="NI89" s="43"/>
      <c r="NJ89" s="43"/>
      <c r="NK89" s="43"/>
      <c r="NL89" s="43"/>
      <c r="NM89" s="43"/>
      <c r="NN89" s="43"/>
      <c r="NO89" s="43"/>
      <c r="NP89" s="43"/>
      <c r="NQ89" s="43"/>
      <c r="NR89" s="43"/>
      <c r="NS89" s="43"/>
      <c r="NT89" s="43"/>
      <c r="NU89" s="43"/>
      <c r="NV89" s="43"/>
      <c r="NW89" s="43"/>
      <c r="NX89" s="43"/>
      <c r="NY89" s="43"/>
      <c r="NZ89" s="43"/>
      <c r="OA89" s="43"/>
      <c r="OB89" s="43"/>
      <c r="OC89" s="43"/>
      <c r="OD89" s="43"/>
      <c r="OE89" s="43"/>
      <c r="OF89" s="43"/>
      <c r="OG89" s="43"/>
      <c r="OH89" s="43"/>
      <c r="OI89" s="43"/>
      <c r="OJ89" s="43"/>
      <c r="OK89" s="43"/>
      <c r="OL89" s="43"/>
      <c r="OM89" s="43"/>
      <c r="ON89" s="43"/>
      <c r="OO89" s="43"/>
      <c r="OP89" s="43"/>
      <c r="OQ89" s="43"/>
      <c r="OR89" s="43"/>
      <c r="OS89" s="43"/>
      <c r="OT89" s="43"/>
      <c r="OU89" s="43"/>
      <c r="OV89" s="43"/>
      <c r="OW89" s="43"/>
      <c r="OX89" s="43"/>
      <c r="OY89" s="43"/>
      <c r="OZ89" s="43"/>
      <c r="PA89" s="43"/>
      <c r="PB89" s="43"/>
      <c r="PC89" s="43"/>
      <c r="PD89" s="43"/>
      <c r="PE89" s="43"/>
      <c r="PF89" s="43"/>
      <c r="PG89" s="43"/>
      <c r="PH89" s="43"/>
      <c r="PI89" s="43"/>
      <c r="PJ89" s="43"/>
      <c r="PK89" s="43"/>
      <c r="PL89" s="43"/>
      <c r="PM89" s="43"/>
      <c r="PN89" s="43"/>
      <c r="PO89" s="43"/>
      <c r="PP89" s="43"/>
      <c r="PQ89" s="43"/>
      <c r="PR89" s="43"/>
      <c r="PS89" s="43"/>
      <c r="PT89" s="43"/>
      <c r="PU89" s="43"/>
      <c r="PV89" s="43"/>
      <c r="PW89" s="43"/>
      <c r="PX89" s="43"/>
      <c r="PY89" s="43"/>
      <c r="PZ89" s="43"/>
      <c r="QA89" s="43"/>
      <c r="QB89" s="43"/>
      <c r="QC89" s="43"/>
      <c r="QD89" s="43"/>
      <c r="QE89" s="43"/>
      <c r="QF89" s="43"/>
      <c r="QG89" s="43"/>
      <c r="QH89" s="43"/>
      <c r="QI89" s="43"/>
      <c r="QJ89" s="43"/>
      <c r="QK89" s="43"/>
      <c r="QL89" s="43"/>
      <c r="QM89" s="43"/>
      <c r="QN89" s="43"/>
      <c r="QO89" s="43"/>
      <c r="QP89" s="43"/>
      <c r="QQ89" s="43"/>
      <c r="QR89" s="43"/>
      <c r="QS89" s="43"/>
      <c r="QT89" s="43"/>
      <c r="QU89" s="43"/>
      <c r="QV89" s="43"/>
      <c r="QW89" s="43"/>
      <c r="QX89" s="43"/>
      <c r="QY89" s="43"/>
      <c r="QZ89" s="43"/>
      <c r="RA89" s="43"/>
      <c r="RB89" s="43"/>
      <c r="RC89" s="43"/>
      <c r="RD89" s="43"/>
      <c r="RE89" s="43"/>
      <c r="RF89" s="43"/>
      <c r="RG89" s="43"/>
      <c r="RH89" s="43"/>
      <c r="RI89" s="43"/>
      <c r="RJ89" s="43"/>
      <c r="RK89" s="43"/>
      <c r="RL89" s="43"/>
      <c r="RM89" s="43"/>
      <c r="RN89" s="43"/>
      <c r="RO89" s="43"/>
      <c r="RP89" s="43"/>
      <c r="RQ89" s="43"/>
      <c r="RR89" s="43"/>
      <c r="RS89" s="43"/>
      <c r="RT89" s="43"/>
      <c r="RU89" s="43"/>
      <c r="RV89" s="43"/>
      <c r="RW89" s="43"/>
      <c r="RX89" s="43"/>
      <c r="RY89" s="43"/>
      <c r="RZ89" s="43"/>
      <c r="SA89" s="43"/>
      <c r="SB89" s="43"/>
      <c r="SC89" s="43"/>
      <c r="SD89" s="43"/>
      <c r="SE89" s="43"/>
      <c r="SF89" s="43"/>
      <c r="SG89" s="43"/>
      <c r="SH89" s="43"/>
      <c r="SI89" s="43"/>
      <c r="SJ89" s="43"/>
      <c r="SK89" s="43"/>
      <c r="SL89" s="43"/>
      <c r="SM89" s="43"/>
      <c r="SN89" s="43"/>
      <c r="SO89" s="43"/>
      <c r="SP89" s="43"/>
      <c r="SQ89" s="43"/>
      <c r="SR89" s="43"/>
      <c r="SS89" s="43"/>
      <c r="ST89" s="43"/>
      <c r="SU89" s="43"/>
      <c r="SV89" s="43"/>
      <c r="SW89" s="43"/>
      <c r="SX89" s="43"/>
      <c r="SY89" s="43"/>
      <c r="SZ89" s="43"/>
      <c r="TA89" s="43"/>
      <c r="TB89" s="43"/>
      <c r="TC89" s="43"/>
      <c r="TD89" s="43"/>
      <c r="TE89" s="43"/>
      <c r="TF89" s="43"/>
      <c r="TG89" s="43"/>
      <c r="TH89" s="43"/>
      <c r="TI89" s="43"/>
      <c r="TJ89" s="43"/>
      <c r="TK89" s="43"/>
      <c r="TL89" s="43"/>
      <c r="TM89" s="43"/>
      <c r="TN89" s="43"/>
      <c r="TO89" s="43"/>
      <c r="TP89" s="43"/>
      <c r="TQ89" s="43"/>
      <c r="TR89" s="43"/>
      <c r="TS89" s="43"/>
      <c r="TT89" s="43"/>
      <c r="TU89" s="43"/>
      <c r="TV89" s="43"/>
      <c r="TW89" s="43"/>
      <c r="TX89" s="43"/>
      <c r="TY89" s="43"/>
      <c r="TZ89" s="43"/>
      <c r="UA89" s="43"/>
      <c r="UB89" s="43"/>
      <c r="UC89" s="43"/>
      <c r="UD89" s="43"/>
      <c r="UE89" s="43"/>
      <c r="UF89" s="43"/>
      <c r="UG89" s="43"/>
      <c r="UH89" s="43"/>
      <c r="UI89" s="43"/>
      <c r="UJ89" s="43"/>
      <c r="UK89" s="43"/>
      <c r="UL89" s="43"/>
      <c r="UM89" s="43"/>
      <c r="UN89" s="43"/>
      <c r="UO89" s="43"/>
      <c r="UP89" s="43"/>
      <c r="UQ89" s="43"/>
      <c r="UR89" s="43"/>
      <c r="US89" s="43"/>
      <c r="UT89" s="43"/>
      <c r="UU89" s="43"/>
      <c r="UV89" s="43"/>
      <c r="UW89" s="43"/>
      <c r="UX89" s="43"/>
      <c r="UY89" s="43"/>
      <c r="UZ89" s="43"/>
      <c r="VA89" s="43"/>
      <c r="VB89" s="43"/>
      <c r="VC89" s="43"/>
      <c r="VD89" s="43"/>
      <c r="VE89" s="43"/>
      <c r="VF89" s="43"/>
      <c r="VG89" s="43"/>
      <c r="VH89" s="43"/>
      <c r="VI89" s="43"/>
      <c r="VJ89" s="43"/>
      <c r="VK89" s="43"/>
      <c r="VL89" s="43"/>
      <c r="VM89" s="43"/>
      <c r="VN89" s="43"/>
      <c r="VO89" s="43"/>
      <c r="VP89" s="43"/>
      <c r="VQ89" s="43"/>
      <c r="VR89" s="43"/>
      <c r="VS89" s="43"/>
      <c r="VT89" s="43"/>
      <c r="VU89" s="43"/>
      <c r="VV89" s="43"/>
      <c r="VW89" s="43"/>
      <c r="VX89" s="43"/>
      <c r="VY89" s="43"/>
      <c r="VZ89" s="43"/>
      <c r="WA89" s="43"/>
      <c r="WB89" s="43"/>
      <c r="WC89" s="43"/>
      <c r="WD89" s="43"/>
      <c r="WE89" s="43"/>
      <c r="WF89" s="43"/>
      <c r="WG89" s="43"/>
      <c r="WH89" s="43"/>
      <c r="WI89" s="43"/>
      <c r="WJ89" s="43"/>
      <c r="WK89" s="43"/>
      <c r="WL89" s="43"/>
      <c r="WM89" s="43"/>
      <c r="WN89" s="43"/>
      <c r="WO89" s="43"/>
      <c r="WP89" s="43"/>
      <c r="WQ89" s="43"/>
      <c r="WR89" s="43"/>
      <c r="WS89" s="43"/>
      <c r="WT89" s="43"/>
      <c r="WU89" s="43"/>
      <c r="WV89" s="43"/>
      <c r="WW89" s="43"/>
      <c r="WX89" s="43"/>
      <c r="WY89" s="43"/>
      <c r="WZ89" s="43"/>
      <c r="XA89" s="43"/>
      <c r="XB89" s="43"/>
      <c r="XC89" s="43"/>
      <c r="XD89" s="43"/>
      <c r="XE89" s="43"/>
      <c r="XF89" s="43"/>
      <c r="XG89" s="43"/>
      <c r="XH89" s="43"/>
      <c r="XI89" s="43"/>
      <c r="XJ89" s="43"/>
      <c r="XK89" s="43"/>
      <c r="XL89" s="43"/>
      <c r="XM89" s="43"/>
      <c r="XN89" s="43"/>
      <c r="XO89" s="43"/>
      <c r="XP89" s="43"/>
      <c r="XQ89" s="43"/>
      <c r="XR89" s="43"/>
      <c r="XS89" s="43"/>
      <c r="XT89" s="43"/>
      <c r="XU89" s="43"/>
      <c r="XV89" s="43"/>
      <c r="XW89" s="43"/>
      <c r="XX89" s="43"/>
      <c r="XY89" s="43"/>
      <c r="XZ89" s="43"/>
      <c r="YA89" s="43"/>
      <c r="YB89" s="43"/>
      <c r="YC89" s="43"/>
      <c r="YD89" s="43"/>
      <c r="YE89" s="43"/>
      <c r="YF89" s="43"/>
      <c r="YG89" s="43"/>
      <c r="YH89" s="43"/>
      <c r="YI89" s="43"/>
      <c r="YJ89" s="43"/>
      <c r="YK89" s="43"/>
      <c r="YL89" s="43"/>
      <c r="YM89" s="43"/>
      <c r="YN89" s="43"/>
      <c r="YO89" s="43"/>
      <c r="YP89" s="43"/>
      <c r="YQ89" s="43"/>
      <c r="YR89" s="43"/>
      <c r="YS89" s="43"/>
      <c r="YT89" s="43"/>
      <c r="YU89" s="43"/>
      <c r="YV89" s="43"/>
      <c r="YW89" s="43"/>
      <c r="YX89" s="43"/>
      <c r="YY89" s="43"/>
      <c r="YZ89" s="43"/>
      <c r="ZA89" s="43"/>
      <c r="ZB89" s="43"/>
      <c r="ZC89" s="43"/>
      <c r="ZD89" s="43"/>
      <c r="ZE89" s="43"/>
      <c r="ZF89" s="43"/>
      <c r="ZG89" s="43"/>
      <c r="ZH89" s="43"/>
      <c r="ZI89" s="43"/>
      <c r="ZJ89" s="43"/>
      <c r="ZK89" s="43"/>
      <c r="ZL89" s="43"/>
      <c r="ZM89" s="43"/>
      <c r="ZN89" s="43"/>
      <c r="ZO89" s="43"/>
      <c r="ZP89" s="43"/>
      <c r="ZQ89" s="43"/>
      <c r="ZR89" s="43"/>
      <c r="ZS89" s="43"/>
      <c r="ZT89" s="43"/>
      <c r="ZU89" s="43"/>
      <c r="ZV89" s="43"/>
      <c r="ZW89" s="43"/>
      <c r="ZX89" s="43"/>
      <c r="ZY89" s="43"/>
      <c r="ZZ89" s="43"/>
      <c r="AAA89" s="43"/>
      <c r="AAB89" s="43"/>
      <c r="AAC89" s="43"/>
      <c r="AAD89" s="43"/>
      <c r="AAE89" s="43"/>
      <c r="AAF89" s="43"/>
      <c r="AAG89" s="43"/>
      <c r="AAH89" s="43"/>
      <c r="AAI89" s="43"/>
      <c r="AAJ89" s="43"/>
      <c r="AAK89" s="43"/>
      <c r="AAL89" s="43"/>
      <c r="AAM89" s="43"/>
      <c r="AAN89" s="43"/>
      <c r="AAO89" s="43"/>
      <c r="AAP89" s="43"/>
      <c r="AAQ89" s="43"/>
      <c r="AAR89" s="43"/>
      <c r="AAS89" s="43"/>
      <c r="AAT89" s="43"/>
      <c r="AAU89" s="43"/>
      <c r="AAV89" s="43"/>
      <c r="AAW89" s="43"/>
      <c r="AAX89" s="43"/>
      <c r="AAY89" s="43"/>
      <c r="AAZ89" s="43"/>
      <c r="ABA89" s="43"/>
      <c r="ABB89" s="43"/>
      <c r="ABC89" s="43"/>
      <c r="ABD89" s="43"/>
      <c r="ABE89" s="43"/>
      <c r="ABF89" s="43"/>
      <c r="ABG89" s="43"/>
      <c r="ABH89" s="43"/>
      <c r="ABI89" s="43"/>
      <c r="ABJ89" s="43"/>
      <c r="ABK89" s="43"/>
      <c r="ABL89" s="43"/>
      <c r="ABM89" s="43"/>
      <c r="ABN89" s="43"/>
      <c r="ABO89" s="43"/>
      <c r="ABP89" s="43"/>
      <c r="ABQ89" s="43"/>
      <c r="ABR89" s="43"/>
      <c r="ABS89" s="43"/>
      <c r="ABT89" s="43"/>
      <c r="ABU89" s="43"/>
      <c r="ABV89" s="43"/>
      <c r="ABW89" s="43"/>
      <c r="ABX89" s="43"/>
      <c r="ABY89" s="43"/>
      <c r="ABZ89" s="43"/>
      <c r="ACA89" s="43"/>
      <c r="ACB89" s="43"/>
      <c r="ACC89" s="43"/>
      <c r="ACD89" s="43"/>
      <c r="ACE89" s="43"/>
      <c r="ACF89" s="43"/>
      <c r="ACG89" s="43"/>
      <c r="ACH89" s="43"/>
      <c r="ACI89" s="43"/>
      <c r="ACJ89" s="43"/>
      <c r="ACK89" s="43"/>
      <c r="ACL89" s="43"/>
      <c r="ACM89" s="43"/>
      <c r="ACN89" s="43"/>
      <c r="ACO89" s="43"/>
      <c r="ACP89" s="43"/>
      <c r="ACQ89" s="43"/>
      <c r="ACR89" s="43"/>
      <c r="ACS89" s="43"/>
      <c r="ACT89" s="43"/>
      <c r="ACU89" s="43"/>
      <c r="ACV89" s="43"/>
      <c r="ACW89" s="43"/>
      <c r="ACX89" s="43"/>
      <c r="ACY89" s="43"/>
      <c r="ACZ89" s="43"/>
      <c r="ADA89" s="43"/>
      <c r="ADB89" s="43"/>
      <c r="ADC89" s="43"/>
      <c r="ADD89" s="43"/>
      <c r="ADE89" s="43"/>
      <c r="ADF89" s="43"/>
      <c r="ADG89" s="43"/>
      <c r="ADH89" s="43"/>
      <c r="ADI89" s="43"/>
      <c r="ADJ89" s="43"/>
      <c r="ADK89" s="43"/>
      <c r="ADL89" s="43"/>
      <c r="ADM89" s="43"/>
      <c r="ADN89" s="43"/>
      <c r="ADO89" s="43"/>
      <c r="ADP89" s="43"/>
      <c r="ADQ89" s="43"/>
      <c r="ADR89" s="43"/>
      <c r="ADS89" s="43"/>
      <c r="ADT89" s="43"/>
      <c r="ADU89" s="43"/>
      <c r="ADV89" s="43"/>
      <c r="ADW89" s="43"/>
      <c r="ADX89" s="43"/>
      <c r="ADY89" s="43"/>
      <c r="ADZ89" s="43"/>
      <c r="AEA89" s="43"/>
      <c r="AEB89" s="43"/>
      <c r="AEC89" s="43"/>
      <c r="AED89" s="43"/>
      <c r="AEE89" s="43"/>
      <c r="AEF89" s="43"/>
      <c r="AEG89" s="43"/>
      <c r="AEH89" s="43"/>
      <c r="AEI89" s="43"/>
      <c r="AEJ89" s="43"/>
      <c r="AEK89" s="43"/>
      <c r="AEL89" s="43"/>
      <c r="AEM89" s="43"/>
      <c r="AEN89" s="43"/>
      <c r="AEO89" s="43"/>
      <c r="AEP89" s="43"/>
      <c r="AEQ89" s="43"/>
      <c r="AER89" s="43"/>
      <c r="AES89" s="43"/>
      <c r="AET89" s="43"/>
      <c r="AEU89" s="43"/>
      <c r="AEV89" s="43"/>
      <c r="AEW89" s="43"/>
      <c r="AEX89" s="43"/>
      <c r="AEY89" s="43"/>
      <c r="AEZ89" s="43"/>
      <c r="AFA89" s="43"/>
      <c r="AFB89" s="43"/>
      <c r="AFC89" s="43"/>
      <c r="AFD89" s="43"/>
      <c r="AFE89" s="43"/>
      <c r="AFF89" s="43"/>
      <c r="AFG89" s="43"/>
      <c r="AFH89" s="43"/>
      <c r="AFI89" s="43"/>
      <c r="AFJ89" s="43"/>
      <c r="AFK89" s="43"/>
      <c r="AFL89" s="43"/>
      <c r="AFM89" s="43"/>
      <c r="AFN89" s="43"/>
      <c r="AFO89" s="43"/>
      <c r="AFP89" s="43"/>
      <c r="AFQ89" s="43"/>
      <c r="AFR89" s="43"/>
      <c r="AFS89" s="43"/>
      <c r="AFT89" s="43"/>
      <c r="AFU89" s="43"/>
      <c r="AFV89" s="43"/>
      <c r="AFW89" s="43"/>
      <c r="AFX89" s="43"/>
      <c r="AFY89" s="43"/>
      <c r="AFZ89" s="43"/>
      <c r="AGA89" s="43"/>
      <c r="AGB89" s="43"/>
      <c r="AGC89" s="43"/>
      <c r="AGD89" s="43"/>
      <c r="AGE89" s="43"/>
      <c r="AGF89" s="43"/>
      <c r="AGG89" s="43"/>
      <c r="AGH89" s="43"/>
      <c r="AGI89" s="43"/>
      <c r="AGJ89" s="43"/>
      <c r="AGK89" s="43"/>
      <c r="AGL89" s="43"/>
      <c r="AGM89" s="43"/>
      <c r="AGN89" s="43"/>
      <c r="AGO89" s="43"/>
      <c r="AGP89" s="43"/>
      <c r="AGQ89" s="43"/>
      <c r="AGR89" s="43"/>
      <c r="AGS89" s="43"/>
      <c r="AGT89" s="43"/>
      <c r="AGU89" s="43"/>
      <c r="AGV89" s="43"/>
      <c r="AGW89" s="43"/>
      <c r="AGX89" s="43"/>
      <c r="AGY89" s="43"/>
      <c r="AGZ89" s="43"/>
      <c r="AHA89" s="43"/>
      <c r="AHB89" s="43"/>
      <c r="AHC89" s="43"/>
      <c r="AHD89" s="43"/>
      <c r="AHE89" s="43"/>
      <c r="AHF89" s="43"/>
      <c r="AHG89" s="43"/>
      <c r="AHH89" s="43"/>
      <c r="AHI89" s="43"/>
      <c r="AHJ89" s="43"/>
      <c r="AHK89" s="43"/>
      <c r="AHL89" s="43"/>
      <c r="AHM89" s="43"/>
      <c r="AHN89" s="43"/>
      <c r="AHO89" s="43"/>
      <c r="AHP89" s="43"/>
      <c r="AHQ89" s="43"/>
      <c r="AHR89" s="43"/>
      <c r="AHS89" s="43"/>
      <c r="AHT89" s="43"/>
      <c r="AHU89" s="43"/>
      <c r="AHV89" s="43"/>
      <c r="AHW89" s="43"/>
      <c r="AHX89" s="43"/>
      <c r="AHY89" s="43"/>
      <c r="AHZ89" s="43"/>
      <c r="AIA89" s="43"/>
      <c r="AIB89" s="43"/>
      <c r="AIC89" s="43"/>
      <c r="AID89" s="43"/>
      <c r="AIE89" s="43"/>
      <c r="AIF89" s="43"/>
      <c r="AIG89" s="43"/>
      <c r="AIH89" s="43"/>
      <c r="AII89" s="43"/>
      <c r="AIJ89" s="43"/>
      <c r="AIK89" s="43"/>
      <c r="AIL89" s="43"/>
      <c r="AIM89" s="43"/>
      <c r="AIN89" s="43"/>
      <c r="AIO89" s="43"/>
      <c r="AIP89" s="43"/>
      <c r="AIQ89" s="43"/>
      <c r="AIR89" s="43"/>
      <c r="AIS89" s="43"/>
      <c r="AIT89" s="43"/>
      <c r="AIU89" s="43"/>
      <c r="AIV89" s="43"/>
      <c r="AIW89" s="43"/>
      <c r="AIX89" s="43"/>
      <c r="AIY89" s="43"/>
      <c r="AIZ89" s="43"/>
      <c r="AJA89" s="43"/>
      <c r="AJB89" s="43"/>
      <c r="AJC89" s="43"/>
      <c r="AJD89" s="43"/>
      <c r="AJE89" s="43"/>
      <c r="AJF89" s="43"/>
      <c r="AJG89" s="43"/>
      <c r="AJH89" s="43"/>
      <c r="AJI89" s="43"/>
    </row>
    <row r="90" spans="1:945" x14ac:dyDescent="0.25">
      <c r="A90" s="149" t="s">
        <v>72</v>
      </c>
      <c r="B90" s="149">
        <v>43626</v>
      </c>
      <c r="C90" s="149"/>
      <c r="D90" s="154" t="s">
        <v>99</v>
      </c>
      <c r="E90" s="149" t="s">
        <v>100</v>
      </c>
      <c r="F90" s="155">
        <v>1.3389</v>
      </c>
      <c r="G90" s="156">
        <v>4.24</v>
      </c>
      <c r="H90" s="155"/>
      <c r="I90" s="156">
        <f>ROUND(F90*G90,2)</f>
        <v>5.68</v>
      </c>
      <c r="J90" s="156"/>
      <c r="K90" s="156"/>
      <c r="L90" s="157"/>
      <c r="M90" s="157"/>
      <c r="N90" s="157"/>
      <c r="O90" s="157"/>
      <c r="P90" s="157"/>
      <c r="Q90" s="148"/>
      <c r="R90" s="71">
        <f>(I90+J90)*H86*(1+$O$5)</f>
        <v>2844.0243566660106</v>
      </c>
      <c r="S90" s="71"/>
      <c r="T90" s="71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1"/>
      <c r="AZ90" s="141"/>
      <c r="BA90" s="141"/>
      <c r="BB90" s="141"/>
      <c r="BC90" s="141"/>
      <c r="BD90" s="141"/>
      <c r="BE90" s="141"/>
      <c r="BF90" s="141"/>
      <c r="BG90" s="141"/>
      <c r="BH90" s="141"/>
      <c r="BI90" s="141"/>
      <c r="BJ90" s="141"/>
      <c r="BK90" s="141"/>
      <c r="BL90" s="141"/>
      <c r="BM90" s="141"/>
      <c r="BN90" s="141"/>
      <c r="BO90" s="141"/>
      <c r="BP90" s="141"/>
      <c r="BQ90" s="141"/>
      <c r="BR90" s="141"/>
      <c r="BS90" s="141"/>
      <c r="BT90" s="141"/>
      <c r="BU90" s="141"/>
      <c r="BV90" s="141"/>
      <c r="BW90" s="141"/>
      <c r="BX90" s="141"/>
      <c r="BY90" s="141"/>
      <c r="BZ90" s="141"/>
      <c r="CA90" s="141"/>
      <c r="CB90" s="141"/>
      <c r="CC90" s="141"/>
      <c r="CD90" s="141"/>
      <c r="CE90" s="141"/>
      <c r="CF90" s="141"/>
      <c r="CG90" s="141"/>
      <c r="CH90" s="141"/>
      <c r="CI90" s="141"/>
      <c r="CJ90" s="141"/>
      <c r="CK90" s="141"/>
      <c r="CL90" s="141"/>
      <c r="CM90" s="141"/>
      <c r="CN90" s="141"/>
      <c r="CO90" s="141"/>
      <c r="CP90" s="141"/>
      <c r="CQ90" s="141"/>
      <c r="CR90" s="141"/>
      <c r="CS90" s="141"/>
      <c r="CT90" s="141"/>
      <c r="CU90" s="141"/>
      <c r="CV90" s="141"/>
      <c r="CW90" s="141"/>
      <c r="CX90" s="141"/>
      <c r="CY90" s="141"/>
      <c r="CZ90" s="141"/>
      <c r="DA90" s="141"/>
      <c r="DB90" s="141"/>
      <c r="DC90" s="141"/>
      <c r="DD90" s="141"/>
      <c r="DE90" s="141"/>
      <c r="DF90" s="141"/>
      <c r="DG90" s="141"/>
      <c r="DH90" s="141"/>
      <c r="DI90" s="141"/>
      <c r="DJ90" s="141"/>
      <c r="DK90" s="141"/>
      <c r="DL90" s="141"/>
      <c r="DM90" s="141"/>
      <c r="DN90" s="141"/>
      <c r="DO90" s="141"/>
      <c r="DP90" s="141"/>
      <c r="DQ90" s="141"/>
      <c r="DR90" s="141"/>
      <c r="DS90" s="141"/>
      <c r="DT90" s="141"/>
      <c r="DU90" s="141"/>
      <c r="DV90" s="141"/>
      <c r="DW90" s="141"/>
      <c r="DX90" s="141"/>
      <c r="DY90" s="141"/>
      <c r="DZ90" s="141"/>
      <c r="EA90" s="141"/>
      <c r="EB90" s="141"/>
      <c r="EC90" s="141"/>
      <c r="ED90" s="141"/>
      <c r="EE90" s="141"/>
      <c r="EF90" s="141"/>
      <c r="EG90" s="141"/>
      <c r="EH90" s="141"/>
      <c r="EI90" s="141"/>
      <c r="EJ90" s="141"/>
      <c r="EK90" s="141"/>
      <c r="EL90" s="141"/>
      <c r="EM90" s="141"/>
      <c r="EN90" s="141"/>
      <c r="EO90" s="141"/>
      <c r="EP90" s="141"/>
      <c r="EQ90" s="141"/>
      <c r="ER90" s="141"/>
      <c r="ES90" s="141"/>
      <c r="ET90" s="141"/>
      <c r="EU90" s="141"/>
      <c r="EV90" s="141"/>
      <c r="EW90" s="141"/>
      <c r="EX90" s="141"/>
      <c r="EY90" s="141"/>
      <c r="EZ90" s="141"/>
      <c r="FA90" s="141"/>
      <c r="FB90" s="141"/>
      <c r="FC90" s="141"/>
      <c r="FD90" s="141"/>
      <c r="FE90" s="141"/>
      <c r="FF90" s="141"/>
      <c r="FG90" s="141"/>
      <c r="FH90" s="141"/>
      <c r="FI90" s="141"/>
      <c r="FJ90" s="141"/>
      <c r="FK90" s="141"/>
      <c r="FL90" s="141"/>
      <c r="FM90" s="141"/>
      <c r="FN90" s="141"/>
      <c r="FO90" s="141"/>
      <c r="FP90" s="141"/>
      <c r="FQ90" s="141"/>
      <c r="FR90" s="141"/>
      <c r="FS90" s="141"/>
      <c r="FT90" s="141"/>
      <c r="FU90" s="141"/>
      <c r="FV90" s="141"/>
      <c r="FW90" s="141"/>
      <c r="FX90" s="141"/>
      <c r="FY90" s="141"/>
      <c r="FZ90" s="141"/>
      <c r="GA90" s="141"/>
      <c r="GB90" s="141"/>
      <c r="GC90" s="141"/>
      <c r="GD90" s="141"/>
      <c r="GE90" s="141"/>
      <c r="GF90" s="141"/>
      <c r="GG90" s="141"/>
      <c r="GH90" s="141"/>
      <c r="GI90" s="141"/>
      <c r="GJ90" s="141"/>
      <c r="GK90" s="141"/>
      <c r="GL90" s="141"/>
      <c r="GM90" s="141"/>
      <c r="GN90" s="141"/>
      <c r="GO90" s="141"/>
      <c r="GP90" s="141"/>
      <c r="GQ90" s="141"/>
      <c r="GR90" s="141"/>
      <c r="GS90" s="141"/>
      <c r="GT90" s="141"/>
      <c r="GU90" s="141"/>
      <c r="GV90" s="141"/>
      <c r="GW90" s="141"/>
      <c r="GX90" s="141"/>
      <c r="GY90" s="141"/>
      <c r="GZ90" s="141"/>
      <c r="HA90" s="141"/>
      <c r="HB90" s="141"/>
      <c r="HC90" s="141"/>
      <c r="HD90" s="141"/>
      <c r="HE90" s="141"/>
      <c r="HF90" s="141"/>
      <c r="HG90" s="141"/>
      <c r="HH90" s="141"/>
      <c r="HI90" s="141"/>
      <c r="HJ90" s="141"/>
      <c r="HK90" s="141"/>
      <c r="HL90" s="141"/>
      <c r="HM90" s="141"/>
      <c r="HN90" s="141"/>
      <c r="HO90" s="141"/>
      <c r="HP90" s="141"/>
      <c r="HQ90" s="141"/>
      <c r="HR90" s="141"/>
      <c r="HS90" s="141"/>
      <c r="HT90" s="141"/>
      <c r="HU90" s="141"/>
      <c r="HV90" s="141"/>
      <c r="HW90" s="141"/>
      <c r="HX90" s="141"/>
      <c r="HY90" s="141"/>
      <c r="HZ90" s="141"/>
      <c r="IA90" s="141"/>
      <c r="IB90" s="141"/>
      <c r="IC90" s="141"/>
      <c r="ID90" s="141"/>
      <c r="IE90" s="141"/>
      <c r="IF90" s="141"/>
      <c r="IG90" s="141"/>
      <c r="IH90" s="141"/>
      <c r="II90" s="141"/>
      <c r="IJ90" s="141"/>
      <c r="IK90" s="141"/>
      <c r="IL90" s="141"/>
      <c r="IM90" s="141"/>
      <c r="IN90" s="141"/>
      <c r="IO90" s="141"/>
      <c r="IP90" s="141"/>
      <c r="IQ90" s="141"/>
      <c r="IR90" s="141"/>
      <c r="IS90" s="141"/>
      <c r="IT90" s="141"/>
      <c r="IU90" s="141"/>
      <c r="IV90" s="141"/>
      <c r="IW90" s="141"/>
      <c r="IX90" s="141"/>
      <c r="IY90" s="141"/>
      <c r="IZ90" s="141"/>
      <c r="JA90" s="141"/>
      <c r="JB90" s="141"/>
      <c r="JC90" s="141"/>
      <c r="JD90" s="141"/>
      <c r="JE90" s="141"/>
      <c r="JF90" s="141"/>
      <c r="JG90" s="141"/>
      <c r="JH90" s="141"/>
      <c r="JI90" s="141"/>
      <c r="JJ90" s="141"/>
      <c r="JK90" s="141"/>
      <c r="JL90" s="141"/>
      <c r="JM90" s="141"/>
      <c r="JN90" s="141"/>
      <c r="JO90" s="141"/>
      <c r="JP90" s="141"/>
      <c r="JQ90" s="141"/>
      <c r="JR90" s="141"/>
      <c r="JS90" s="141"/>
      <c r="JT90" s="141"/>
      <c r="JU90" s="141"/>
      <c r="JV90" s="141"/>
      <c r="JW90" s="141"/>
      <c r="JX90" s="141"/>
      <c r="JY90" s="141"/>
      <c r="JZ90" s="141"/>
      <c r="KA90" s="141"/>
      <c r="KB90" s="141"/>
      <c r="KC90" s="141"/>
      <c r="KD90" s="141"/>
      <c r="KE90" s="141"/>
      <c r="KF90" s="141"/>
      <c r="KG90" s="141"/>
      <c r="KH90" s="141"/>
      <c r="KI90" s="141"/>
      <c r="KJ90" s="141"/>
      <c r="KK90" s="141"/>
      <c r="KL90" s="141"/>
      <c r="KM90" s="141"/>
      <c r="KN90" s="141"/>
      <c r="KO90" s="141"/>
      <c r="KP90" s="141"/>
      <c r="KQ90" s="141"/>
      <c r="KR90" s="141"/>
      <c r="KS90" s="141"/>
      <c r="KT90" s="141"/>
      <c r="KU90" s="141"/>
      <c r="KV90" s="141"/>
      <c r="KW90" s="141"/>
      <c r="KX90" s="141"/>
      <c r="KY90" s="141"/>
      <c r="KZ90" s="141"/>
      <c r="LA90" s="141"/>
      <c r="LB90" s="141"/>
      <c r="LC90" s="141"/>
      <c r="LD90" s="141"/>
      <c r="LE90" s="141"/>
      <c r="LF90" s="141"/>
      <c r="LG90" s="141"/>
      <c r="LH90" s="141"/>
      <c r="LI90" s="141"/>
      <c r="LJ90" s="141"/>
      <c r="LK90" s="141"/>
      <c r="LL90" s="141"/>
      <c r="LM90" s="141"/>
      <c r="LN90" s="141"/>
      <c r="LO90" s="141"/>
      <c r="LP90" s="141"/>
      <c r="LQ90" s="141"/>
      <c r="LR90" s="141"/>
      <c r="LS90" s="141"/>
      <c r="LT90" s="141"/>
      <c r="LU90" s="141"/>
      <c r="LV90" s="141"/>
      <c r="LW90" s="141"/>
      <c r="LX90" s="141"/>
      <c r="LY90" s="141"/>
      <c r="LZ90" s="141"/>
      <c r="MA90" s="141"/>
      <c r="MB90" s="141"/>
      <c r="MC90" s="141"/>
      <c r="MD90" s="141"/>
      <c r="ME90" s="141"/>
      <c r="MF90" s="141"/>
      <c r="MG90" s="141"/>
      <c r="MH90" s="141"/>
      <c r="MI90" s="141"/>
      <c r="MJ90" s="141"/>
      <c r="MK90" s="141"/>
      <c r="ML90" s="141"/>
      <c r="MM90" s="141"/>
      <c r="MN90" s="141"/>
      <c r="MO90" s="141"/>
      <c r="MP90" s="141"/>
      <c r="MQ90" s="141"/>
      <c r="MR90" s="141"/>
      <c r="MS90" s="141"/>
      <c r="MT90" s="141"/>
      <c r="MU90" s="141"/>
      <c r="MV90" s="141"/>
      <c r="MW90" s="141"/>
      <c r="MX90" s="141"/>
      <c r="MY90" s="141"/>
      <c r="MZ90" s="141"/>
      <c r="NA90" s="141"/>
      <c r="NB90" s="141"/>
      <c r="NC90" s="141"/>
      <c r="ND90" s="141"/>
      <c r="NE90" s="141"/>
      <c r="NF90" s="141"/>
      <c r="NG90" s="141"/>
      <c r="NH90" s="141"/>
      <c r="NI90" s="141"/>
      <c r="NJ90" s="141"/>
      <c r="NK90" s="141"/>
      <c r="NL90" s="141"/>
      <c r="NM90" s="141"/>
      <c r="NN90" s="141"/>
      <c r="NO90" s="141"/>
      <c r="NP90" s="141"/>
      <c r="NQ90" s="141"/>
      <c r="NR90" s="141"/>
      <c r="NS90" s="141"/>
      <c r="NT90" s="141"/>
      <c r="NU90" s="141"/>
      <c r="NV90" s="141"/>
      <c r="NW90" s="141"/>
      <c r="NX90" s="141"/>
      <c r="NY90" s="141"/>
      <c r="NZ90" s="141"/>
      <c r="OA90" s="141"/>
      <c r="OB90" s="141"/>
      <c r="OC90" s="141"/>
      <c r="OD90" s="141"/>
      <c r="OE90" s="141"/>
      <c r="OF90" s="141"/>
      <c r="OG90" s="141"/>
      <c r="OH90" s="141"/>
      <c r="OI90" s="141"/>
      <c r="OJ90" s="141"/>
      <c r="OK90" s="141"/>
      <c r="OL90" s="141"/>
      <c r="OM90" s="141"/>
      <c r="ON90" s="141"/>
      <c r="OO90" s="141"/>
      <c r="OP90" s="141"/>
      <c r="OQ90" s="141"/>
      <c r="OR90" s="141"/>
      <c r="OS90" s="141"/>
      <c r="OT90" s="141"/>
      <c r="OU90" s="141"/>
      <c r="OV90" s="141"/>
      <c r="OW90" s="141"/>
      <c r="OX90" s="141"/>
      <c r="OY90" s="141"/>
      <c r="OZ90" s="141"/>
      <c r="PA90" s="141"/>
      <c r="PB90" s="141"/>
      <c r="PC90" s="141"/>
      <c r="PD90" s="141"/>
      <c r="PE90" s="141"/>
      <c r="PF90" s="141"/>
      <c r="PG90" s="141"/>
      <c r="PH90" s="141"/>
      <c r="PI90" s="141"/>
      <c r="PJ90" s="141"/>
      <c r="PK90" s="141"/>
      <c r="PL90" s="141"/>
      <c r="PM90" s="141"/>
      <c r="PN90" s="141"/>
      <c r="PO90" s="141"/>
      <c r="PP90" s="141"/>
      <c r="PQ90" s="141"/>
      <c r="PR90" s="141"/>
      <c r="PS90" s="141"/>
      <c r="PT90" s="141"/>
      <c r="PU90" s="141"/>
      <c r="PV90" s="141"/>
      <c r="PW90" s="141"/>
      <c r="PX90" s="141"/>
      <c r="PY90" s="141"/>
      <c r="PZ90" s="141"/>
      <c r="QA90" s="141"/>
      <c r="QB90" s="141"/>
      <c r="QC90" s="141"/>
      <c r="QD90" s="141"/>
      <c r="QE90" s="141"/>
      <c r="QF90" s="141"/>
      <c r="QG90" s="141"/>
      <c r="QH90" s="141"/>
      <c r="QI90" s="141"/>
      <c r="QJ90" s="141"/>
      <c r="QK90" s="141"/>
      <c r="QL90" s="141"/>
      <c r="QM90" s="141"/>
      <c r="QN90" s="141"/>
      <c r="QO90" s="141"/>
      <c r="QP90" s="141"/>
      <c r="QQ90" s="141"/>
      <c r="QR90" s="141"/>
      <c r="QS90" s="141"/>
      <c r="QT90" s="141"/>
      <c r="QU90" s="141"/>
      <c r="QV90" s="141"/>
      <c r="QW90" s="141"/>
      <c r="QX90" s="141"/>
      <c r="QY90" s="141"/>
      <c r="QZ90" s="141"/>
      <c r="RA90" s="141"/>
      <c r="RB90" s="141"/>
      <c r="RC90" s="141"/>
      <c r="RD90" s="141"/>
      <c r="RE90" s="141"/>
      <c r="RF90" s="141"/>
      <c r="RG90" s="141"/>
      <c r="RH90" s="141"/>
      <c r="RI90" s="141"/>
      <c r="RJ90" s="141"/>
      <c r="RK90" s="141"/>
      <c r="RL90" s="141"/>
      <c r="RM90" s="141"/>
      <c r="RN90" s="141"/>
      <c r="RO90" s="141"/>
      <c r="RP90" s="141"/>
      <c r="RQ90" s="141"/>
      <c r="RR90" s="141"/>
      <c r="RS90" s="141"/>
      <c r="RT90" s="141"/>
      <c r="RU90" s="141"/>
      <c r="RV90" s="141"/>
      <c r="RW90" s="141"/>
      <c r="RX90" s="141"/>
      <c r="RY90" s="141"/>
      <c r="RZ90" s="141"/>
      <c r="SA90" s="141"/>
      <c r="SB90" s="141"/>
      <c r="SC90" s="141"/>
      <c r="SD90" s="141"/>
      <c r="SE90" s="141"/>
      <c r="SF90" s="141"/>
      <c r="SG90" s="141"/>
      <c r="SH90" s="141"/>
      <c r="SI90" s="141"/>
      <c r="SJ90" s="141"/>
      <c r="SK90" s="141"/>
      <c r="SL90" s="141"/>
      <c r="SM90" s="141"/>
      <c r="SN90" s="141"/>
      <c r="SO90" s="141"/>
      <c r="SP90" s="141"/>
      <c r="SQ90" s="141"/>
      <c r="SR90" s="141"/>
      <c r="SS90" s="141"/>
      <c r="ST90" s="141"/>
      <c r="SU90" s="141"/>
      <c r="SV90" s="141"/>
      <c r="SW90" s="141"/>
      <c r="SX90" s="141"/>
      <c r="SY90" s="141"/>
      <c r="SZ90" s="141"/>
      <c r="TA90" s="141"/>
      <c r="TB90" s="141"/>
      <c r="TC90" s="141"/>
      <c r="TD90" s="141"/>
      <c r="TE90" s="141"/>
      <c r="TF90" s="141"/>
      <c r="TG90" s="141"/>
      <c r="TH90" s="141"/>
      <c r="TI90" s="141"/>
      <c r="TJ90" s="141"/>
      <c r="TK90" s="141"/>
      <c r="TL90" s="141"/>
      <c r="TM90" s="141"/>
      <c r="TN90" s="141"/>
      <c r="TO90" s="141"/>
      <c r="TP90" s="141"/>
      <c r="TQ90" s="141"/>
      <c r="TR90" s="141"/>
      <c r="TS90" s="141"/>
      <c r="TT90" s="141"/>
      <c r="TU90" s="141"/>
      <c r="TV90" s="141"/>
      <c r="TW90" s="141"/>
      <c r="TX90" s="141"/>
      <c r="TY90" s="141"/>
      <c r="TZ90" s="141"/>
      <c r="UA90" s="141"/>
      <c r="UB90" s="141"/>
      <c r="UC90" s="141"/>
      <c r="UD90" s="141"/>
      <c r="UE90" s="141"/>
      <c r="UF90" s="141"/>
      <c r="UG90" s="141"/>
      <c r="UH90" s="141"/>
      <c r="UI90" s="141"/>
      <c r="UJ90" s="141"/>
      <c r="UK90" s="141"/>
      <c r="UL90" s="141"/>
      <c r="UM90" s="141"/>
      <c r="UN90" s="141"/>
      <c r="UO90" s="141"/>
      <c r="UP90" s="141"/>
      <c r="UQ90" s="141"/>
      <c r="UR90" s="141"/>
      <c r="US90" s="141"/>
      <c r="UT90" s="141"/>
      <c r="UU90" s="141"/>
      <c r="UV90" s="141"/>
      <c r="UW90" s="141"/>
      <c r="UX90" s="141"/>
      <c r="UY90" s="141"/>
      <c r="UZ90" s="141"/>
      <c r="VA90" s="141"/>
      <c r="VB90" s="141"/>
      <c r="VC90" s="141"/>
      <c r="VD90" s="141"/>
      <c r="VE90" s="141"/>
      <c r="VF90" s="141"/>
      <c r="VG90" s="141"/>
      <c r="VH90" s="141"/>
      <c r="VI90" s="141"/>
      <c r="VJ90" s="141"/>
      <c r="VK90" s="141"/>
      <c r="VL90" s="141"/>
      <c r="VM90" s="141"/>
      <c r="VN90" s="141"/>
      <c r="VO90" s="141"/>
      <c r="VP90" s="141"/>
      <c r="VQ90" s="141"/>
      <c r="VR90" s="141"/>
      <c r="VS90" s="141"/>
      <c r="VT90" s="141"/>
      <c r="VU90" s="141"/>
      <c r="VV90" s="141"/>
      <c r="VW90" s="141"/>
      <c r="VX90" s="141"/>
      <c r="VY90" s="141"/>
      <c r="VZ90" s="141"/>
      <c r="WA90" s="141"/>
      <c r="WB90" s="141"/>
      <c r="WC90" s="141"/>
      <c r="WD90" s="141"/>
      <c r="WE90" s="141"/>
      <c r="WF90" s="141"/>
      <c r="WG90" s="141"/>
      <c r="WH90" s="141"/>
      <c r="WI90" s="141"/>
      <c r="WJ90" s="141"/>
      <c r="WK90" s="141"/>
      <c r="WL90" s="141"/>
      <c r="WM90" s="141"/>
      <c r="WN90" s="141"/>
      <c r="WO90" s="141"/>
      <c r="WP90" s="141"/>
      <c r="WQ90" s="141"/>
      <c r="WR90" s="141"/>
      <c r="WS90" s="141"/>
      <c r="WT90" s="141"/>
      <c r="WU90" s="141"/>
      <c r="WV90" s="141"/>
      <c r="WW90" s="141"/>
      <c r="WX90" s="141"/>
      <c r="WY90" s="141"/>
      <c r="WZ90" s="141"/>
      <c r="XA90" s="141"/>
      <c r="XB90" s="141"/>
      <c r="XC90" s="141"/>
      <c r="XD90" s="141"/>
      <c r="XE90" s="141"/>
      <c r="XF90" s="141"/>
      <c r="XG90" s="141"/>
      <c r="XH90" s="141"/>
      <c r="XI90" s="141"/>
      <c r="XJ90" s="141"/>
      <c r="XK90" s="141"/>
      <c r="XL90" s="141"/>
      <c r="XM90" s="141"/>
      <c r="XN90" s="141"/>
      <c r="XO90" s="141"/>
      <c r="XP90" s="141"/>
      <c r="XQ90" s="141"/>
      <c r="XR90" s="141"/>
      <c r="XS90" s="141"/>
      <c r="XT90" s="141"/>
      <c r="XU90" s="141"/>
      <c r="XV90" s="141"/>
      <c r="XW90" s="141"/>
      <c r="XX90" s="141"/>
      <c r="XY90" s="141"/>
      <c r="XZ90" s="141"/>
      <c r="YA90" s="141"/>
      <c r="YB90" s="141"/>
      <c r="YC90" s="141"/>
      <c r="YD90" s="141"/>
      <c r="YE90" s="141"/>
      <c r="YF90" s="141"/>
      <c r="YG90" s="141"/>
      <c r="YH90" s="141"/>
      <c r="YI90" s="141"/>
      <c r="YJ90" s="141"/>
      <c r="YK90" s="141"/>
      <c r="YL90" s="141"/>
      <c r="YM90" s="141"/>
      <c r="YN90" s="141"/>
      <c r="YO90" s="141"/>
      <c r="YP90" s="141"/>
      <c r="YQ90" s="141"/>
      <c r="YR90" s="141"/>
      <c r="YS90" s="141"/>
      <c r="YT90" s="141"/>
      <c r="YU90" s="141"/>
      <c r="YV90" s="141"/>
      <c r="YW90" s="141"/>
      <c r="YX90" s="141"/>
      <c r="YY90" s="141"/>
      <c r="YZ90" s="141"/>
      <c r="ZA90" s="141"/>
      <c r="ZB90" s="141"/>
      <c r="ZC90" s="141"/>
      <c r="ZD90" s="141"/>
      <c r="ZE90" s="141"/>
      <c r="ZF90" s="141"/>
      <c r="ZG90" s="141"/>
      <c r="ZH90" s="141"/>
      <c r="ZI90" s="141"/>
      <c r="ZJ90" s="141"/>
      <c r="ZK90" s="141"/>
      <c r="ZL90" s="141"/>
      <c r="ZM90" s="141"/>
      <c r="ZN90" s="141"/>
      <c r="ZO90" s="141"/>
      <c r="ZP90" s="141"/>
      <c r="ZQ90" s="141"/>
      <c r="ZR90" s="141"/>
      <c r="ZS90" s="141"/>
      <c r="ZT90" s="141"/>
      <c r="ZU90" s="141"/>
      <c r="ZV90" s="141"/>
      <c r="ZW90" s="141"/>
      <c r="ZX90" s="141"/>
      <c r="ZY90" s="141"/>
      <c r="ZZ90" s="141"/>
      <c r="AAA90" s="141"/>
      <c r="AAB90" s="141"/>
      <c r="AAC90" s="141"/>
      <c r="AAD90" s="141"/>
      <c r="AAE90" s="141"/>
      <c r="AAF90" s="141"/>
      <c r="AAG90" s="141"/>
      <c r="AAH90" s="141"/>
      <c r="AAI90" s="141"/>
      <c r="AAJ90" s="141"/>
      <c r="AAK90" s="141"/>
      <c r="AAL90" s="141"/>
      <c r="AAM90" s="141"/>
      <c r="AAN90" s="141"/>
      <c r="AAO90" s="141"/>
      <c r="AAP90" s="141"/>
      <c r="AAQ90" s="141"/>
      <c r="AAR90" s="141"/>
      <c r="AAS90" s="141"/>
      <c r="AAT90" s="141"/>
      <c r="AAU90" s="141"/>
      <c r="AAV90" s="141"/>
      <c r="AAW90" s="141"/>
      <c r="AAX90" s="141"/>
      <c r="AAY90" s="141"/>
      <c r="AAZ90" s="141"/>
      <c r="ABA90" s="141"/>
      <c r="ABB90" s="141"/>
      <c r="ABC90" s="141"/>
      <c r="ABD90" s="141"/>
      <c r="ABE90" s="141"/>
      <c r="ABF90" s="141"/>
      <c r="ABG90" s="141"/>
      <c r="ABH90" s="141"/>
      <c r="ABI90" s="141"/>
      <c r="ABJ90" s="141"/>
      <c r="ABK90" s="141"/>
      <c r="ABL90" s="141"/>
      <c r="ABM90" s="141"/>
      <c r="ABN90" s="141"/>
      <c r="ABO90" s="141"/>
      <c r="ABP90" s="141"/>
      <c r="ABQ90" s="141"/>
      <c r="ABR90" s="141"/>
      <c r="ABS90" s="141"/>
      <c r="ABT90" s="141"/>
      <c r="ABU90" s="141"/>
      <c r="ABV90" s="141"/>
      <c r="ABW90" s="141"/>
      <c r="ABX90" s="141"/>
      <c r="ABY90" s="141"/>
      <c r="ABZ90" s="141"/>
      <c r="ACA90" s="141"/>
      <c r="ACB90" s="141"/>
      <c r="ACC90" s="141"/>
      <c r="ACD90" s="141"/>
      <c r="ACE90" s="141"/>
      <c r="ACF90" s="141"/>
      <c r="ACG90" s="141"/>
      <c r="ACH90" s="141"/>
      <c r="ACI90" s="141"/>
      <c r="ACJ90" s="141"/>
      <c r="ACK90" s="141"/>
      <c r="ACL90" s="141"/>
      <c r="ACM90" s="141"/>
      <c r="ACN90" s="141"/>
      <c r="ACO90" s="141"/>
      <c r="ACP90" s="141"/>
      <c r="ACQ90" s="141"/>
      <c r="ACR90" s="141"/>
      <c r="ACS90" s="141"/>
      <c r="ACT90" s="141"/>
      <c r="ACU90" s="141"/>
      <c r="ACV90" s="141"/>
      <c r="ACW90" s="141"/>
      <c r="ACX90" s="141"/>
      <c r="ACY90" s="141"/>
      <c r="ACZ90" s="141"/>
      <c r="ADA90" s="141"/>
      <c r="ADB90" s="141"/>
      <c r="ADC90" s="141"/>
      <c r="ADD90" s="141"/>
      <c r="ADE90" s="141"/>
      <c r="ADF90" s="141"/>
      <c r="ADG90" s="141"/>
      <c r="ADH90" s="141"/>
      <c r="ADI90" s="141"/>
      <c r="ADJ90" s="141"/>
      <c r="ADK90" s="141"/>
      <c r="ADL90" s="141"/>
      <c r="ADM90" s="141"/>
      <c r="ADN90" s="141"/>
      <c r="ADO90" s="141"/>
      <c r="ADP90" s="141"/>
      <c r="ADQ90" s="141"/>
      <c r="ADR90" s="141"/>
      <c r="ADS90" s="141"/>
      <c r="ADT90" s="141"/>
      <c r="ADU90" s="141"/>
      <c r="ADV90" s="141"/>
      <c r="ADW90" s="141"/>
      <c r="ADX90" s="141"/>
      <c r="ADY90" s="141"/>
      <c r="ADZ90" s="141"/>
      <c r="AEA90" s="141"/>
      <c r="AEB90" s="141"/>
      <c r="AEC90" s="141"/>
      <c r="AED90" s="141"/>
      <c r="AEE90" s="141"/>
      <c r="AEF90" s="141"/>
      <c r="AEG90" s="141"/>
      <c r="AEH90" s="141"/>
      <c r="AEI90" s="141"/>
      <c r="AEJ90" s="141"/>
      <c r="AEK90" s="141"/>
      <c r="AEL90" s="141"/>
      <c r="AEM90" s="141"/>
      <c r="AEN90" s="141"/>
      <c r="AEO90" s="141"/>
      <c r="AEP90" s="141"/>
      <c r="AEQ90" s="141"/>
      <c r="AER90" s="141"/>
      <c r="AES90" s="141"/>
      <c r="AET90" s="141"/>
      <c r="AEU90" s="141"/>
      <c r="AEV90" s="141"/>
      <c r="AEW90" s="141"/>
      <c r="AEX90" s="141"/>
      <c r="AEY90" s="141"/>
      <c r="AEZ90" s="141"/>
      <c r="AFA90" s="141"/>
      <c r="AFB90" s="141"/>
      <c r="AFC90" s="141"/>
      <c r="AFD90" s="141"/>
      <c r="AFE90" s="141"/>
      <c r="AFF90" s="141"/>
      <c r="AFG90" s="141"/>
      <c r="AFH90" s="141"/>
      <c r="AFI90" s="141"/>
      <c r="AFJ90" s="141"/>
      <c r="AFK90" s="141"/>
      <c r="AFL90" s="141"/>
      <c r="AFM90" s="141"/>
      <c r="AFN90" s="141"/>
      <c r="AFO90" s="141"/>
      <c r="AFP90" s="141"/>
      <c r="AFQ90" s="141"/>
      <c r="AFR90" s="141"/>
      <c r="AFS90" s="141"/>
      <c r="AFT90" s="141"/>
      <c r="AFU90" s="141"/>
      <c r="AFV90" s="141"/>
      <c r="AFW90" s="141"/>
      <c r="AFX90" s="141"/>
      <c r="AFY90" s="141"/>
      <c r="AFZ90" s="141"/>
      <c r="AGA90" s="141"/>
      <c r="AGB90" s="141"/>
      <c r="AGC90" s="141"/>
      <c r="AGD90" s="141"/>
      <c r="AGE90" s="141"/>
      <c r="AGF90" s="141"/>
      <c r="AGG90" s="141"/>
      <c r="AGH90" s="141"/>
      <c r="AGI90" s="141"/>
      <c r="AGJ90" s="141"/>
      <c r="AGK90" s="141"/>
      <c r="AGL90" s="141"/>
      <c r="AGM90" s="141"/>
      <c r="AGN90" s="141"/>
      <c r="AGO90" s="141"/>
      <c r="AGP90" s="141"/>
      <c r="AGQ90" s="141"/>
      <c r="AGR90" s="141"/>
      <c r="AGS90" s="141"/>
      <c r="AGT90" s="141"/>
      <c r="AGU90" s="141"/>
      <c r="AGV90" s="141"/>
      <c r="AGW90" s="141"/>
      <c r="AGX90" s="141"/>
      <c r="AGY90" s="141"/>
      <c r="AGZ90" s="141"/>
      <c r="AHA90" s="141"/>
      <c r="AHB90" s="141"/>
      <c r="AHC90" s="141"/>
      <c r="AHD90" s="141"/>
      <c r="AHE90" s="141"/>
      <c r="AHF90" s="141"/>
      <c r="AHG90" s="141"/>
      <c r="AHH90" s="141"/>
      <c r="AHI90" s="141"/>
      <c r="AHJ90" s="141"/>
      <c r="AHK90" s="141"/>
      <c r="AHL90" s="141"/>
      <c r="AHM90" s="141"/>
      <c r="AHN90" s="141"/>
      <c r="AHO90" s="141"/>
      <c r="AHP90" s="141"/>
      <c r="AHQ90" s="141"/>
      <c r="AHR90" s="141"/>
      <c r="AHS90" s="141"/>
      <c r="AHT90" s="141"/>
      <c r="AHU90" s="141"/>
      <c r="AHV90" s="141"/>
      <c r="AHW90" s="141"/>
      <c r="AHX90" s="141"/>
      <c r="AHY90" s="141"/>
      <c r="AHZ90" s="141"/>
      <c r="AIA90" s="141"/>
      <c r="AIB90" s="141"/>
      <c r="AIC90" s="141"/>
      <c r="AID90" s="141"/>
      <c r="AIE90" s="141"/>
      <c r="AIF90" s="141"/>
      <c r="AIG90" s="141"/>
      <c r="AIH90" s="141"/>
      <c r="AII90" s="141"/>
      <c r="AIJ90" s="141"/>
      <c r="AIK90" s="141"/>
      <c r="AIL90" s="141"/>
      <c r="AIM90" s="141"/>
      <c r="AIN90" s="141"/>
      <c r="AIO90" s="141"/>
      <c r="AIP90" s="141"/>
      <c r="AIQ90" s="141"/>
      <c r="AIR90" s="141"/>
      <c r="AIS90" s="141"/>
      <c r="AIT90" s="141"/>
      <c r="AIU90" s="141"/>
      <c r="AIV90" s="141"/>
      <c r="AIW90" s="141"/>
      <c r="AIX90" s="141"/>
      <c r="AIY90" s="141"/>
      <c r="AIZ90" s="141"/>
      <c r="AJA90" s="141"/>
      <c r="AJB90" s="141"/>
      <c r="AJC90" s="141"/>
      <c r="AJD90" s="141"/>
      <c r="AJE90" s="141"/>
      <c r="AJF90" s="141"/>
      <c r="AJG90" s="141"/>
      <c r="AJH90" s="141"/>
      <c r="AJI90" s="141"/>
    </row>
    <row r="91" spans="1:945" s="141" customFormat="1" x14ac:dyDescent="0.25">
      <c r="A91" s="186"/>
      <c r="B91" s="187"/>
      <c r="C91" s="187"/>
      <c r="D91" s="186"/>
      <c r="E91" s="186"/>
      <c r="F91" s="175"/>
      <c r="G91" s="175"/>
      <c r="H91" s="175"/>
      <c r="I91" s="175"/>
      <c r="J91" s="175"/>
      <c r="K91" s="175"/>
      <c r="L91" s="188"/>
      <c r="M91" s="188"/>
      <c r="N91" s="188"/>
      <c r="O91" s="189"/>
      <c r="P91" s="189"/>
      <c r="Q91" s="46"/>
      <c r="R91" s="71"/>
      <c r="S91" s="71"/>
      <c r="T91" s="71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/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/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/>
      <c r="GR91" s="43"/>
      <c r="GS91" s="43"/>
      <c r="GT91" s="43"/>
      <c r="GU91" s="43"/>
      <c r="GV91" s="43"/>
      <c r="GW91" s="43"/>
      <c r="GX91" s="43"/>
      <c r="GY91" s="43"/>
      <c r="GZ91" s="43"/>
      <c r="HA91" s="43"/>
      <c r="HB91" s="43"/>
      <c r="HC91" s="43"/>
      <c r="HD91" s="43"/>
      <c r="HE91" s="43"/>
      <c r="HF91" s="43"/>
      <c r="HG91" s="43"/>
      <c r="HH91" s="43"/>
      <c r="HI91" s="43"/>
      <c r="HJ91" s="43"/>
      <c r="HK91" s="43"/>
      <c r="HL91" s="43"/>
      <c r="HM91" s="43"/>
      <c r="HN91" s="43"/>
      <c r="HO91" s="43"/>
      <c r="HP91" s="43"/>
      <c r="HQ91" s="43"/>
      <c r="HR91" s="43"/>
      <c r="HS91" s="43"/>
      <c r="HT91" s="43"/>
      <c r="HU91" s="43"/>
      <c r="HV91" s="43"/>
      <c r="HW91" s="43"/>
      <c r="HX91" s="43"/>
      <c r="HY91" s="43"/>
      <c r="HZ91" s="43"/>
      <c r="IA91" s="43"/>
      <c r="IB91" s="43"/>
      <c r="IC91" s="43"/>
      <c r="ID91" s="43"/>
      <c r="IE91" s="43"/>
      <c r="IF91" s="43"/>
      <c r="IG91" s="43"/>
      <c r="IH91" s="43"/>
      <c r="II91" s="43"/>
      <c r="IJ91" s="43"/>
      <c r="IK91" s="43"/>
      <c r="IL91" s="43"/>
      <c r="IM91" s="43"/>
      <c r="IN91" s="43"/>
      <c r="IO91" s="43"/>
      <c r="IP91" s="43"/>
      <c r="IQ91" s="43"/>
      <c r="IR91" s="43"/>
      <c r="IS91" s="43"/>
      <c r="IT91" s="43"/>
      <c r="IU91" s="43"/>
      <c r="IV91" s="43"/>
      <c r="IW91" s="43"/>
      <c r="IX91" s="43"/>
      <c r="IY91" s="43"/>
      <c r="IZ91" s="43"/>
      <c r="JA91" s="43"/>
      <c r="JB91" s="43"/>
      <c r="JC91" s="43"/>
      <c r="JD91" s="43"/>
      <c r="JE91" s="43"/>
      <c r="JF91" s="43"/>
      <c r="JG91" s="43"/>
      <c r="JH91" s="43"/>
      <c r="JI91" s="43"/>
      <c r="JJ91" s="43"/>
      <c r="JK91" s="43"/>
      <c r="JL91" s="43"/>
      <c r="JM91" s="43"/>
      <c r="JN91" s="43"/>
      <c r="JO91" s="43"/>
      <c r="JP91" s="43"/>
      <c r="JQ91" s="43"/>
      <c r="JR91" s="43"/>
      <c r="JS91" s="43"/>
      <c r="JT91" s="43"/>
      <c r="JU91" s="43"/>
      <c r="JV91" s="43"/>
      <c r="JW91" s="43"/>
      <c r="JX91" s="43"/>
      <c r="JY91" s="43"/>
      <c r="JZ91" s="43"/>
      <c r="KA91" s="43"/>
      <c r="KB91" s="43"/>
      <c r="KC91" s="43"/>
      <c r="KD91" s="43"/>
      <c r="KE91" s="43"/>
      <c r="KF91" s="43"/>
      <c r="KG91" s="43"/>
      <c r="KH91" s="43"/>
      <c r="KI91" s="43"/>
      <c r="KJ91" s="43"/>
      <c r="KK91" s="43"/>
      <c r="KL91" s="43"/>
      <c r="KM91" s="43"/>
      <c r="KN91" s="43"/>
      <c r="KO91" s="43"/>
      <c r="KP91" s="43"/>
      <c r="KQ91" s="43"/>
      <c r="KR91" s="43"/>
      <c r="KS91" s="43"/>
      <c r="KT91" s="43"/>
      <c r="KU91" s="43"/>
      <c r="KV91" s="43"/>
      <c r="KW91" s="43"/>
      <c r="KX91" s="43"/>
      <c r="KY91" s="43"/>
      <c r="KZ91" s="43"/>
      <c r="LA91" s="43"/>
      <c r="LB91" s="43"/>
      <c r="LC91" s="43"/>
      <c r="LD91" s="43"/>
      <c r="LE91" s="43"/>
      <c r="LF91" s="43"/>
      <c r="LG91" s="43"/>
      <c r="LH91" s="43"/>
      <c r="LI91" s="43"/>
      <c r="LJ91" s="43"/>
      <c r="LK91" s="43"/>
      <c r="LL91" s="43"/>
      <c r="LM91" s="43"/>
      <c r="LN91" s="43"/>
      <c r="LO91" s="43"/>
      <c r="LP91" s="43"/>
      <c r="LQ91" s="43"/>
      <c r="LR91" s="43"/>
      <c r="LS91" s="43"/>
      <c r="LT91" s="43"/>
      <c r="LU91" s="43"/>
      <c r="LV91" s="43"/>
      <c r="LW91" s="43"/>
      <c r="LX91" s="43"/>
      <c r="LY91" s="43"/>
      <c r="LZ91" s="43"/>
      <c r="MA91" s="43"/>
      <c r="MB91" s="43"/>
      <c r="MC91" s="43"/>
      <c r="MD91" s="43"/>
      <c r="ME91" s="43"/>
      <c r="MF91" s="43"/>
      <c r="MG91" s="43"/>
      <c r="MH91" s="43"/>
      <c r="MI91" s="43"/>
      <c r="MJ91" s="43"/>
      <c r="MK91" s="43"/>
      <c r="ML91" s="43"/>
      <c r="MM91" s="43"/>
      <c r="MN91" s="43"/>
      <c r="MO91" s="43"/>
      <c r="MP91" s="43"/>
      <c r="MQ91" s="43"/>
      <c r="MR91" s="43"/>
      <c r="MS91" s="43"/>
      <c r="MT91" s="43"/>
      <c r="MU91" s="43"/>
      <c r="MV91" s="43"/>
      <c r="MW91" s="43"/>
      <c r="MX91" s="43"/>
      <c r="MY91" s="43"/>
      <c r="MZ91" s="43"/>
      <c r="NA91" s="43"/>
      <c r="NB91" s="43"/>
      <c r="NC91" s="43"/>
      <c r="ND91" s="43"/>
      <c r="NE91" s="43"/>
      <c r="NF91" s="43"/>
      <c r="NG91" s="43"/>
      <c r="NH91" s="43"/>
      <c r="NI91" s="43"/>
      <c r="NJ91" s="43"/>
      <c r="NK91" s="43"/>
      <c r="NL91" s="43"/>
      <c r="NM91" s="43"/>
      <c r="NN91" s="43"/>
      <c r="NO91" s="43"/>
      <c r="NP91" s="43"/>
      <c r="NQ91" s="43"/>
      <c r="NR91" s="43"/>
      <c r="NS91" s="43"/>
      <c r="NT91" s="43"/>
      <c r="NU91" s="43"/>
      <c r="NV91" s="43"/>
      <c r="NW91" s="43"/>
      <c r="NX91" s="43"/>
      <c r="NY91" s="43"/>
      <c r="NZ91" s="43"/>
      <c r="OA91" s="43"/>
      <c r="OB91" s="43"/>
      <c r="OC91" s="43"/>
      <c r="OD91" s="43"/>
      <c r="OE91" s="43"/>
      <c r="OF91" s="43"/>
      <c r="OG91" s="43"/>
      <c r="OH91" s="43"/>
      <c r="OI91" s="43"/>
      <c r="OJ91" s="43"/>
      <c r="OK91" s="43"/>
      <c r="OL91" s="43"/>
      <c r="OM91" s="43"/>
      <c r="ON91" s="43"/>
      <c r="OO91" s="43"/>
      <c r="OP91" s="43"/>
      <c r="OQ91" s="43"/>
      <c r="OR91" s="43"/>
      <c r="OS91" s="43"/>
      <c r="OT91" s="43"/>
      <c r="OU91" s="43"/>
      <c r="OV91" s="43"/>
      <c r="OW91" s="43"/>
      <c r="OX91" s="43"/>
      <c r="OY91" s="43"/>
      <c r="OZ91" s="43"/>
      <c r="PA91" s="43"/>
      <c r="PB91" s="43"/>
      <c r="PC91" s="43"/>
      <c r="PD91" s="43"/>
      <c r="PE91" s="43"/>
      <c r="PF91" s="43"/>
      <c r="PG91" s="43"/>
      <c r="PH91" s="43"/>
      <c r="PI91" s="43"/>
      <c r="PJ91" s="43"/>
      <c r="PK91" s="43"/>
      <c r="PL91" s="43"/>
      <c r="PM91" s="43"/>
      <c r="PN91" s="43"/>
      <c r="PO91" s="43"/>
      <c r="PP91" s="43"/>
      <c r="PQ91" s="43"/>
      <c r="PR91" s="43"/>
      <c r="PS91" s="43"/>
      <c r="PT91" s="43"/>
      <c r="PU91" s="43"/>
      <c r="PV91" s="43"/>
      <c r="PW91" s="43"/>
      <c r="PX91" s="43"/>
      <c r="PY91" s="43"/>
      <c r="PZ91" s="43"/>
      <c r="QA91" s="43"/>
      <c r="QB91" s="43"/>
      <c r="QC91" s="43"/>
      <c r="QD91" s="43"/>
      <c r="QE91" s="43"/>
      <c r="QF91" s="43"/>
      <c r="QG91" s="43"/>
      <c r="QH91" s="43"/>
      <c r="QI91" s="43"/>
      <c r="QJ91" s="43"/>
      <c r="QK91" s="43"/>
      <c r="QL91" s="43"/>
      <c r="QM91" s="43"/>
      <c r="QN91" s="43"/>
      <c r="QO91" s="43"/>
      <c r="QP91" s="43"/>
      <c r="QQ91" s="43"/>
      <c r="QR91" s="43"/>
      <c r="QS91" s="43"/>
      <c r="QT91" s="43"/>
      <c r="QU91" s="43"/>
      <c r="QV91" s="43"/>
      <c r="QW91" s="43"/>
      <c r="QX91" s="43"/>
      <c r="QY91" s="43"/>
      <c r="QZ91" s="43"/>
      <c r="RA91" s="43"/>
      <c r="RB91" s="43"/>
      <c r="RC91" s="43"/>
      <c r="RD91" s="43"/>
      <c r="RE91" s="43"/>
      <c r="RF91" s="43"/>
      <c r="RG91" s="43"/>
      <c r="RH91" s="43"/>
      <c r="RI91" s="43"/>
      <c r="RJ91" s="43"/>
      <c r="RK91" s="43"/>
      <c r="RL91" s="43"/>
      <c r="RM91" s="43"/>
      <c r="RN91" s="43"/>
      <c r="RO91" s="43"/>
      <c r="RP91" s="43"/>
      <c r="RQ91" s="43"/>
      <c r="RR91" s="43"/>
      <c r="RS91" s="43"/>
      <c r="RT91" s="43"/>
      <c r="RU91" s="43"/>
      <c r="RV91" s="43"/>
      <c r="RW91" s="43"/>
      <c r="RX91" s="43"/>
      <c r="RY91" s="43"/>
      <c r="RZ91" s="43"/>
      <c r="SA91" s="43"/>
      <c r="SB91" s="43"/>
      <c r="SC91" s="43"/>
      <c r="SD91" s="43"/>
      <c r="SE91" s="43"/>
      <c r="SF91" s="43"/>
      <c r="SG91" s="43"/>
      <c r="SH91" s="43"/>
      <c r="SI91" s="43"/>
      <c r="SJ91" s="43"/>
      <c r="SK91" s="43"/>
      <c r="SL91" s="43"/>
      <c r="SM91" s="43"/>
      <c r="SN91" s="43"/>
      <c r="SO91" s="43"/>
      <c r="SP91" s="43"/>
      <c r="SQ91" s="43"/>
      <c r="SR91" s="43"/>
      <c r="SS91" s="43"/>
      <c r="ST91" s="43"/>
      <c r="SU91" s="43"/>
      <c r="SV91" s="43"/>
      <c r="SW91" s="43"/>
      <c r="SX91" s="43"/>
      <c r="SY91" s="43"/>
      <c r="SZ91" s="43"/>
      <c r="TA91" s="43"/>
      <c r="TB91" s="43"/>
      <c r="TC91" s="43"/>
      <c r="TD91" s="43"/>
      <c r="TE91" s="43"/>
      <c r="TF91" s="43"/>
      <c r="TG91" s="43"/>
      <c r="TH91" s="43"/>
      <c r="TI91" s="43"/>
      <c r="TJ91" s="43"/>
      <c r="TK91" s="43"/>
      <c r="TL91" s="43"/>
      <c r="TM91" s="43"/>
      <c r="TN91" s="43"/>
      <c r="TO91" s="43"/>
      <c r="TP91" s="43"/>
      <c r="TQ91" s="43"/>
      <c r="TR91" s="43"/>
      <c r="TS91" s="43"/>
      <c r="TT91" s="43"/>
      <c r="TU91" s="43"/>
      <c r="TV91" s="43"/>
      <c r="TW91" s="43"/>
      <c r="TX91" s="43"/>
      <c r="TY91" s="43"/>
      <c r="TZ91" s="43"/>
      <c r="UA91" s="43"/>
      <c r="UB91" s="43"/>
      <c r="UC91" s="43"/>
      <c r="UD91" s="43"/>
      <c r="UE91" s="43"/>
      <c r="UF91" s="43"/>
      <c r="UG91" s="43"/>
      <c r="UH91" s="43"/>
      <c r="UI91" s="43"/>
      <c r="UJ91" s="43"/>
      <c r="UK91" s="43"/>
      <c r="UL91" s="43"/>
      <c r="UM91" s="43"/>
      <c r="UN91" s="43"/>
      <c r="UO91" s="43"/>
      <c r="UP91" s="43"/>
      <c r="UQ91" s="43"/>
      <c r="UR91" s="43"/>
      <c r="US91" s="43"/>
      <c r="UT91" s="43"/>
      <c r="UU91" s="43"/>
      <c r="UV91" s="43"/>
      <c r="UW91" s="43"/>
      <c r="UX91" s="43"/>
      <c r="UY91" s="43"/>
      <c r="UZ91" s="43"/>
      <c r="VA91" s="43"/>
      <c r="VB91" s="43"/>
      <c r="VC91" s="43"/>
      <c r="VD91" s="43"/>
      <c r="VE91" s="43"/>
      <c r="VF91" s="43"/>
      <c r="VG91" s="43"/>
      <c r="VH91" s="43"/>
      <c r="VI91" s="43"/>
      <c r="VJ91" s="43"/>
      <c r="VK91" s="43"/>
      <c r="VL91" s="43"/>
      <c r="VM91" s="43"/>
      <c r="VN91" s="43"/>
      <c r="VO91" s="43"/>
      <c r="VP91" s="43"/>
      <c r="VQ91" s="43"/>
      <c r="VR91" s="43"/>
      <c r="VS91" s="43"/>
      <c r="VT91" s="43"/>
      <c r="VU91" s="43"/>
      <c r="VV91" s="43"/>
      <c r="VW91" s="43"/>
      <c r="VX91" s="43"/>
      <c r="VY91" s="43"/>
      <c r="VZ91" s="43"/>
      <c r="WA91" s="43"/>
      <c r="WB91" s="43"/>
      <c r="WC91" s="43"/>
      <c r="WD91" s="43"/>
      <c r="WE91" s="43"/>
      <c r="WF91" s="43"/>
      <c r="WG91" s="43"/>
      <c r="WH91" s="43"/>
      <c r="WI91" s="43"/>
      <c r="WJ91" s="43"/>
      <c r="WK91" s="43"/>
      <c r="WL91" s="43"/>
      <c r="WM91" s="43"/>
      <c r="WN91" s="43"/>
      <c r="WO91" s="43"/>
      <c r="WP91" s="43"/>
      <c r="WQ91" s="43"/>
      <c r="WR91" s="43"/>
      <c r="WS91" s="43"/>
      <c r="WT91" s="43"/>
      <c r="WU91" s="43"/>
      <c r="WV91" s="43"/>
      <c r="WW91" s="43"/>
      <c r="WX91" s="43"/>
      <c r="WY91" s="43"/>
      <c r="WZ91" s="43"/>
      <c r="XA91" s="43"/>
      <c r="XB91" s="43"/>
      <c r="XC91" s="43"/>
      <c r="XD91" s="43"/>
      <c r="XE91" s="43"/>
      <c r="XF91" s="43"/>
      <c r="XG91" s="43"/>
      <c r="XH91" s="43"/>
      <c r="XI91" s="43"/>
      <c r="XJ91" s="43"/>
      <c r="XK91" s="43"/>
      <c r="XL91" s="43"/>
      <c r="XM91" s="43"/>
      <c r="XN91" s="43"/>
      <c r="XO91" s="43"/>
      <c r="XP91" s="43"/>
      <c r="XQ91" s="43"/>
      <c r="XR91" s="43"/>
      <c r="XS91" s="43"/>
      <c r="XT91" s="43"/>
      <c r="XU91" s="43"/>
      <c r="XV91" s="43"/>
      <c r="XW91" s="43"/>
      <c r="XX91" s="43"/>
      <c r="XY91" s="43"/>
      <c r="XZ91" s="43"/>
      <c r="YA91" s="43"/>
      <c r="YB91" s="43"/>
      <c r="YC91" s="43"/>
      <c r="YD91" s="43"/>
      <c r="YE91" s="43"/>
      <c r="YF91" s="43"/>
      <c r="YG91" s="43"/>
      <c r="YH91" s="43"/>
      <c r="YI91" s="43"/>
      <c r="YJ91" s="43"/>
      <c r="YK91" s="43"/>
      <c r="YL91" s="43"/>
      <c r="YM91" s="43"/>
      <c r="YN91" s="43"/>
      <c r="YO91" s="43"/>
      <c r="YP91" s="43"/>
      <c r="YQ91" s="43"/>
      <c r="YR91" s="43"/>
      <c r="YS91" s="43"/>
      <c r="YT91" s="43"/>
      <c r="YU91" s="43"/>
      <c r="YV91" s="43"/>
      <c r="YW91" s="43"/>
      <c r="YX91" s="43"/>
      <c r="YY91" s="43"/>
      <c r="YZ91" s="43"/>
      <c r="ZA91" s="43"/>
      <c r="ZB91" s="43"/>
      <c r="ZC91" s="43"/>
      <c r="ZD91" s="43"/>
      <c r="ZE91" s="43"/>
      <c r="ZF91" s="43"/>
      <c r="ZG91" s="43"/>
      <c r="ZH91" s="43"/>
      <c r="ZI91" s="43"/>
      <c r="ZJ91" s="43"/>
      <c r="ZK91" s="43"/>
      <c r="ZL91" s="43"/>
      <c r="ZM91" s="43"/>
      <c r="ZN91" s="43"/>
      <c r="ZO91" s="43"/>
      <c r="ZP91" s="43"/>
      <c r="ZQ91" s="43"/>
      <c r="ZR91" s="43"/>
      <c r="ZS91" s="43"/>
      <c r="ZT91" s="43"/>
      <c r="ZU91" s="43"/>
      <c r="ZV91" s="43"/>
      <c r="ZW91" s="43"/>
      <c r="ZX91" s="43"/>
      <c r="ZY91" s="43"/>
      <c r="ZZ91" s="43"/>
      <c r="AAA91" s="43"/>
      <c r="AAB91" s="43"/>
      <c r="AAC91" s="43"/>
      <c r="AAD91" s="43"/>
      <c r="AAE91" s="43"/>
      <c r="AAF91" s="43"/>
      <c r="AAG91" s="43"/>
      <c r="AAH91" s="43"/>
      <c r="AAI91" s="43"/>
      <c r="AAJ91" s="43"/>
      <c r="AAK91" s="43"/>
      <c r="AAL91" s="43"/>
      <c r="AAM91" s="43"/>
      <c r="AAN91" s="43"/>
      <c r="AAO91" s="43"/>
      <c r="AAP91" s="43"/>
      <c r="AAQ91" s="43"/>
      <c r="AAR91" s="43"/>
      <c r="AAS91" s="43"/>
      <c r="AAT91" s="43"/>
      <c r="AAU91" s="43"/>
      <c r="AAV91" s="43"/>
      <c r="AAW91" s="43"/>
      <c r="AAX91" s="43"/>
      <c r="AAY91" s="43"/>
      <c r="AAZ91" s="43"/>
      <c r="ABA91" s="43"/>
      <c r="ABB91" s="43"/>
      <c r="ABC91" s="43"/>
      <c r="ABD91" s="43"/>
      <c r="ABE91" s="43"/>
      <c r="ABF91" s="43"/>
      <c r="ABG91" s="43"/>
      <c r="ABH91" s="43"/>
      <c r="ABI91" s="43"/>
      <c r="ABJ91" s="43"/>
      <c r="ABK91" s="43"/>
      <c r="ABL91" s="43"/>
      <c r="ABM91" s="43"/>
      <c r="ABN91" s="43"/>
      <c r="ABO91" s="43"/>
      <c r="ABP91" s="43"/>
      <c r="ABQ91" s="43"/>
      <c r="ABR91" s="43"/>
      <c r="ABS91" s="43"/>
      <c r="ABT91" s="43"/>
      <c r="ABU91" s="43"/>
      <c r="ABV91" s="43"/>
      <c r="ABW91" s="43"/>
      <c r="ABX91" s="43"/>
      <c r="ABY91" s="43"/>
      <c r="ABZ91" s="43"/>
      <c r="ACA91" s="43"/>
      <c r="ACB91" s="43"/>
      <c r="ACC91" s="43"/>
      <c r="ACD91" s="43"/>
      <c r="ACE91" s="43"/>
      <c r="ACF91" s="43"/>
      <c r="ACG91" s="43"/>
      <c r="ACH91" s="43"/>
      <c r="ACI91" s="43"/>
      <c r="ACJ91" s="43"/>
      <c r="ACK91" s="43"/>
      <c r="ACL91" s="43"/>
      <c r="ACM91" s="43"/>
      <c r="ACN91" s="43"/>
      <c r="ACO91" s="43"/>
      <c r="ACP91" s="43"/>
      <c r="ACQ91" s="43"/>
      <c r="ACR91" s="43"/>
      <c r="ACS91" s="43"/>
      <c r="ACT91" s="43"/>
      <c r="ACU91" s="43"/>
      <c r="ACV91" s="43"/>
      <c r="ACW91" s="43"/>
      <c r="ACX91" s="43"/>
      <c r="ACY91" s="43"/>
      <c r="ACZ91" s="43"/>
      <c r="ADA91" s="43"/>
      <c r="ADB91" s="43"/>
      <c r="ADC91" s="43"/>
      <c r="ADD91" s="43"/>
      <c r="ADE91" s="43"/>
      <c r="ADF91" s="43"/>
      <c r="ADG91" s="43"/>
      <c r="ADH91" s="43"/>
      <c r="ADI91" s="43"/>
      <c r="ADJ91" s="43"/>
      <c r="ADK91" s="43"/>
      <c r="ADL91" s="43"/>
      <c r="ADM91" s="43"/>
      <c r="ADN91" s="43"/>
      <c r="ADO91" s="43"/>
      <c r="ADP91" s="43"/>
      <c r="ADQ91" s="43"/>
      <c r="ADR91" s="43"/>
      <c r="ADS91" s="43"/>
      <c r="ADT91" s="43"/>
      <c r="ADU91" s="43"/>
      <c r="ADV91" s="43"/>
      <c r="ADW91" s="43"/>
      <c r="ADX91" s="43"/>
      <c r="ADY91" s="43"/>
      <c r="ADZ91" s="43"/>
      <c r="AEA91" s="43"/>
      <c r="AEB91" s="43"/>
      <c r="AEC91" s="43"/>
      <c r="AED91" s="43"/>
      <c r="AEE91" s="43"/>
      <c r="AEF91" s="43"/>
      <c r="AEG91" s="43"/>
      <c r="AEH91" s="43"/>
      <c r="AEI91" s="43"/>
      <c r="AEJ91" s="43"/>
      <c r="AEK91" s="43"/>
      <c r="AEL91" s="43"/>
      <c r="AEM91" s="43"/>
      <c r="AEN91" s="43"/>
      <c r="AEO91" s="43"/>
      <c r="AEP91" s="43"/>
      <c r="AEQ91" s="43"/>
      <c r="AER91" s="43"/>
      <c r="AES91" s="43"/>
      <c r="AET91" s="43"/>
      <c r="AEU91" s="43"/>
      <c r="AEV91" s="43"/>
      <c r="AEW91" s="43"/>
      <c r="AEX91" s="43"/>
      <c r="AEY91" s="43"/>
      <c r="AEZ91" s="43"/>
      <c r="AFA91" s="43"/>
      <c r="AFB91" s="43"/>
      <c r="AFC91" s="43"/>
      <c r="AFD91" s="43"/>
      <c r="AFE91" s="43"/>
      <c r="AFF91" s="43"/>
      <c r="AFG91" s="43"/>
      <c r="AFH91" s="43"/>
      <c r="AFI91" s="43"/>
      <c r="AFJ91" s="43"/>
      <c r="AFK91" s="43"/>
      <c r="AFL91" s="43"/>
      <c r="AFM91" s="43"/>
      <c r="AFN91" s="43"/>
      <c r="AFO91" s="43"/>
      <c r="AFP91" s="43"/>
      <c r="AFQ91" s="43"/>
      <c r="AFR91" s="43"/>
      <c r="AFS91" s="43"/>
      <c r="AFT91" s="43"/>
      <c r="AFU91" s="43"/>
      <c r="AFV91" s="43"/>
      <c r="AFW91" s="43"/>
      <c r="AFX91" s="43"/>
      <c r="AFY91" s="43"/>
      <c r="AFZ91" s="43"/>
      <c r="AGA91" s="43"/>
      <c r="AGB91" s="43"/>
      <c r="AGC91" s="43"/>
      <c r="AGD91" s="43"/>
      <c r="AGE91" s="43"/>
      <c r="AGF91" s="43"/>
      <c r="AGG91" s="43"/>
      <c r="AGH91" s="43"/>
      <c r="AGI91" s="43"/>
      <c r="AGJ91" s="43"/>
      <c r="AGK91" s="43"/>
      <c r="AGL91" s="43"/>
      <c r="AGM91" s="43"/>
      <c r="AGN91" s="43"/>
      <c r="AGO91" s="43"/>
      <c r="AGP91" s="43"/>
      <c r="AGQ91" s="43"/>
      <c r="AGR91" s="43"/>
      <c r="AGS91" s="43"/>
      <c r="AGT91" s="43"/>
      <c r="AGU91" s="43"/>
      <c r="AGV91" s="43"/>
      <c r="AGW91" s="43"/>
      <c r="AGX91" s="43"/>
      <c r="AGY91" s="43"/>
      <c r="AGZ91" s="43"/>
      <c r="AHA91" s="43"/>
      <c r="AHB91" s="43"/>
      <c r="AHC91" s="43"/>
      <c r="AHD91" s="43"/>
      <c r="AHE91" s="43"/>
      <c r="AHF91" s="43"/>
      <c r="AHG91" s="43"/>
      <c r="AHH91" s="43"/>
      <c r="AHI91" s="43"/>
      <c r="AHJ91" s="43"/>
      <c r="AHK91" s="43"/>
      <c r="AHL91" s="43"/>
      <c r="AHM91" s="43"/>
      <c r="AHN91" s="43"/>
      <c r="AHO91" s="43"/>
      <c r="AHP91" s="43"/>
      <c r="AHQ91" s="43"/>
      <c r="AHR91" s="43"/>
      <c r="AHS91" s="43"/>
      <c r="AHT91" s="43"/>
      <c r="AHU91" s="43"/>
      <c r="AHV91" s="43"/>
      <c r="AHW91" s="43"/>
      <c r="AHX91" s="43"/>
      <c r="AHY91" s="43"/>
      <c r="AHZ91" s="43"/>
      <c r="AIA91" s="43"/>
      <c r="AIB91" s="43"/>
      <c r="AIC91" s="43"/>
      <c r="AID91" s="43"/>
      <c r="AIE91" s="43"/>
      <c r="AIF91" s="43"/>
      <c r="AIG91" s="43"/>
      <c r="AIH91" s="43"/>
      <c r="AII91" s="43"/>
      <c r="AIJ91" s="43"/>
      <c r="AIK91" s="43"/>
      <c r="AIL91" s="43"/>
      <c r="AIM91" s="43"/>
      <c r="AIN91" s="43"/>
      <c r="AIO91" s="43"/>
      <c r="AIP91" s="43"/>
      <c r="AIQ91" s="43"/>
      <c r="AIR91" s="43"/>
      <c r="AIS91" s="43"/>
      <c r="AIT91" s="43"/>
      <c r="AIU91" s="43"/>
      <c r="AIV91" s="43"/>
      <c r="AIW91" s="43"/>
      <c r="AIX91" s="43"/>
      <c r="AIY91" s="43"/>
      <c r="AIZ91" s="43"/>
      <c r="AJA91" s="43"/>
      <c r="AJB91" s="43"/>
      <c r="AJC91" s="43"/>
      <c r="AJD91" s="43"/>
      <c r="AJE91" s="43"/>
      <c r="AJF91" s="43"/>
      <c r="AJG91" s="43"/>
      <c r="AJH91" s="43"/>
      <c r="AJI91" s="43"/>
    </row>
    <row r="92" spans="1:945" s="148" customFormat="1" ht="14.25" x14ac:dyDescent="0.25">
      <c r="A92" s="142" t="s">
        <v>72</v>
      </c>
      <c r="B92" s="142">
        <v>88489</v>
      </c>
      <c r="C92" s="142" t="s">
        <v>21</v>
      </c>
      <c r="D92" s="143" t="s">
        <v>22</v>
      </c>
      <c r="E92" s="142" t="s">
        <v>15</v>
      </c>
      <c r="F92" s="144"/>
      <c r="G92" s="146"/>
      <c r="H92" s="145">
        <v>3000</v>
      </c>
      <c r="I92" s="146">
        <f>SUM(I93:I95)</f>
        <v>6.2</v>
      </c>
      <c r="J92" s="146">
        <f>SUM(J93:J95)</f>
        <v>7.36</v>
      </c>
      <c r="K92" s="146">
        <f>I92+J92</f>
        <v>13.56</v>
      </c>
      <c r="L92" s="147">
        <f>H92*I92</f>
        <v>18600</v>
      </c>
      <c r="M92" s="147">
        <f>H92*J92</f>
        <v>22080</v>
      </c>
      <c r="N92" s="147">
        <f>L92+M92</f>
        <v>40680</v>
      </c>
      <c r="O92" s="147">
        <f>N92*$O$5</f>
        <v>10242.055822699518</v>
      </c>
      <c r="P92" s="147">
        <f>N92+O92</f>
        <v>50922.05582269952</v>
      </c>
      <c r="R92" s="71"/>
      <c r="S92" s="71"/>
      <c r="T92" s="71"/>
      <c r="AY92" s="141"/>
      <c r="AZ92" s="141"/>
      <c r="BA92" s="141"/>
      <c r="BB92" s="141"/>
      <c r="BC92" s="141"/>
      <c r="BD92" s="141"/>
      <c r="BE92" s="141"/>
      <c r="BF92" s="141"/>
      <c r="BG92" s="141"/>
      <c r="BH92" s="141"/>
      <c r="BI92" s="141"/>
      <c r="BJ92" s="141"/>
      <c r="BK92" s="141"/>
      <c r="BL92" s="141"/>
      <c r="BM92" s="141"/>
      <c r="BN92" s="141"/>
      <c r="BO92" s="141"/>
      <c r="BP92" s="141"/>
      <c r="BQ92" s="141"/>
      <c r="BR92" s="141"/>
      <c r="BS92" s="141"/>
      <c r="BT92" s="141"/>
      <c r="BU92" s="141"/>
      <c r="BV92" s="141"/>
      <c r="BW92" s="141"/>
      <c r="BX92" s="141"/>
      <c r="BY92" s="141"/>
      <c r="BZ92" s="141"/>
      <c r="CA92" s="141"/>
      <c r="CB92" s="141"/>
      <c r="CC92" s="141"/>
      <c r="CD92" s="141"/>
      <c r="CE92" s="141"/>
      <c r="CF92" s="141"/>
      <c r="CG92" s="141"/>
      <c r="CH92" s="141"/>
      <c r="CI92" s="141"/>
      <c r="CJ92" s="141"/>
      <c r="CK92" s="141"/>
      <c r="CL92" s="141"/>
      <c r="CM92" s="141"/>
      <c r="CN92" s="141"/>
      <c r="CO92" s="141"/>
      <c r="CP92" s="141"/>
      <c r="CQ92" s="141"/>
      <c r="CR92" s="141"/>
      <c r="CS92" s="141"/>
      <c r="CT92" s="141"/>
      <c r="CU92" s="141"/>
      <c r="CV92" s="141"/>
      <c r="CW92" s="141"/>
      <c r="CX92" s="141"/>
      <c r="CY92" s="141"/>
      <c r="CZ92" s="141"/>
      <c r="DA92" s="141"/>
      <c r="DB92" s="141"/>
      <c r="DC92" s="141"/>
      <c r="DD92" s="141"/>
      <c r="DE92" s="141"/>
      <c r="DF92" s="141"/>
      <c r="DG92" s="141"/>
      <c r="DH92" s="141"/>
      <c r="DI92" s="141"/>
      <c r="DJ92" s="141"/>
      <c r="DK92" s="141"/>
      <c r="DL92" s="141"/>
      <c r="DM92" s="141"/>
      <c r="DN92" s="141"/>
      <c r="DO92" s="141"/>
      <c r="DP92" s="141"/>
      <c r="DQ92" s="141"/>
      <c r="DR92" s="141"/>
      <c r="DS92" s="141"/>
      <c r="DT92" s="141"/>
      <c r="DU92" s="141"/>
      <c r="DV92" s="141"/>
      <c r="DW92" s="141"/>
      <c r="DX92" s="141"/>
      <c r="DY92" s="141"/>
      <c r="DZ92" s="141"/>
      <c r="EA92" s="141"/>
      <c r="EB92" s="141"/>
      <c r="EC92" s="141"/>
      <c r="ED92" s="141"/>
      <c r="EE92" s="141"/>
      <c r="EF92" s="141"/>
      <c r="EG92" s="141"/>
      <c r="EH92" s="141"/>
      <c r="EI92" s="141"/>
      <c r="EJ92" s="141"/>
      <c r="EK92" s="141"/>
      <c r="EL92" s="141"/>
      <c r="EM92" s="141"/>
      <c r="EN92" s="141"/>
      <c r="EO92" s="141"/>
      <c r="EP92" s="141"/>
      <c r="EQ92" s="141"/>
      <c r="ER92" s="141"/>
      <c r="ES92" s="141"/>
      <c r="ET92" s="141"/>
      <c r="EU92" s="141"/>
      <c r="EV92" s="141"/>
      <c r="EW92" s="141"/>
      <c r="EX92" s="141"/>
      <c r="EY92" s="141"/>
      <c r="EZ92" s="141"/>
      <c r="FA92" s="141"/>
      <c r="FB92" s="141"/>
      <c r="FC92" s="141"/>
      <c r="FD92" s="141"/>
      <c r="FE92" s="141"/>
      <c r="FF92" s="141"/>
      <c r="FG92" s="141"/>
      <c r="FH92" s="141"/>
      <c r="FI92" s="141"/>
      <c r="FJ92" s="141"/>
      <c r="FK92" s="141"/>
      <c r="FL92" s="141"/>
      <c r="FM92" s="141"/>
      <c r="FN92" s="141"/>
      <c r="FO92" s="141"/>
      <c r="FP92" s="141"/>
      <c r="FQ92" s="141"/>
      <c r="FR92" s="141"/>
      <c r="FS92" s="141"/>
      <c r="FT92" s="141"/>
      <c r="FU92" s="141"/>
      <c r="FV92" s="141"/>
      <c r="FW92" s="141"/>
      <c r="FX92" s="141"/>
      <c r="FY92" s="141"/>
      <c r="FZ92" s="141"/>
      <c r="GA92" s="141"/>
      <c r="GB92" s="141"/>
      <c r="GC92" s="141"/>
      <c r="GD92" s="141"/>
      <c r="GE92" s="141"/>
      <c r="GF92" s="141"/>
      <c r="GG92" s="141"/>
      <c r="GH92" s="141"/>
      <c r="GI92" s="141"/>
      <c r="GJ92" s="141"/>
      <c r="GK92" s="141"/>
      <c r="GL92" s="141"/>
      <c r="GM92" s="141"/>
      <c r="GN92" s="141"/>
      <c r="GO92" s="141"/>
      <c r="GP92" s="141"/>
      <c r="GQ92" s="141"/>
      <c r="GR92" s="141"/>
      <c r="GS92" s="141"/>
      <c r="GT92" s="141"/>
      <c r="GU92" s="141"/>
      <c r="GV92" s="141"/>
      <c r="GW92" s="141"/>
      <c r="GX92" s="141"/>
      <c r="GY92" s="141"/>
      <c r="GZ92" s="141"/>
      <c r="HA92" s="141"/>
      <c r="HB92" s="141"/>
      <c r="HC92" s="141"/>
      <c r="HD92" s="141"/>
      <c r="HE92" s="141"/>
      <c r="HF92" s="141"/>
      <c r="HG92" s="141"/>
      <c r="HH92" s="141"/>
      <c r="HI92" s="141"/>
      <c r="HJ92" s="141"/>
      <c r="HK92" s="141"/>
      <c r="HL92" s="141"/>
      <c r="HM92" s="141"/>
      <c r="HN92" s="141"/>
      <c r="HO92" s="141"/>
      <c r="HP92" s="141"/>
      <c r="HQ92" s="141"/>
      <c r="HR92" s="141"/>
      <c r="HS92" s="141"/>
      <c r="HT92" s="141"/>
      <c r="HU92" s="141"/>
      <c r="HV92" s="141"/>
      <c r="HW92" s="141"/>
      <c r="HX92" s="141"/>
      <c r="HY92" s="141"/>
      <c r="HZ92" s="141"/>
      <c r="IA92" s="141"/>
      <c r="IB92" s="141"/>
      <c r="IC92" s="141"/>
      <c r="ID92" s="141"/>
      <c r="IE92" s="141"/>
      <c r="IF92" s="141"/>
      <c r="IG92" s="141"/>
      <c r="IH92" s="141"/>
      <c r="II92" s="141"/>
      <c r="IJ92" s="141"/>
      <c r="IK92" s="141"/>
      <c r="IL92" s="141"/>
      <c r="IM92" s="141"/>
      <c r="IN92" s="141"/>
      <c r="IO92" s="141"/>
      <c r="IP92" s="141"/>
      <c r="IQ92" s="141"/>
      <c r="IR92" s="141"/>
      <c r="IS92" s="141"/>
      <c r="IT92" s="141"/>
      <c r="IU92" s="141"/>
      <c r="IV92" s="141"/>
      <c r="IW92" s="141"/>
      <c r="IX92" s="141"/>
      <c r="IY92" s="141"/>
      <c r="IZ92" s="141"/>
      <c r="JA92" s="141"/>
      <c r="JB92" s="141"/>
      <c r="JC92" s="141"/>
      <c r="JD92" s="141"/>
      <c r="JE92" s="141"/>
      <c r="JF92" s="141"/>
      <c r="JG92" s="141"/>
      <c r="JH92" s="141"/>
      <c r="JI92" s="141"/>
      <c r="JJ92" s="141"/>
      <c r="JK92" s="141"/>
      <c r="JL92" s="141"/>
      <c r="JM92" s="141"/>
      <c r="JN92" s="141"/>
      <c r="JO92" s="141"/>
      <c r="JP92" s="141"/>
      <c r="JQ92" s="141"/>
      <c r="JR92" s="141"/>
      <c r="JS92" s="141"/>
      <c r="JT92" s="141"/>
      <c r="JU92" s="141"/>
      <c r="JV92" s="141"/>
      <c r="JW92" s="141"/>
      <c r="JX92" s="141"/>
      <c r="JY92" s="141"/>
      <c r="JZ92" s="141"/>
      <c r="KA92" s="141"/>
      <c r="KB92" s="141"/>
      <c r="KC92" s="141"/>
      <c r="KD92" s="141"/>
      <c r="KE92" s="141"/>
      <c r="KF92" s="141"/>
      <c r="KG92" s="141"/>
      <c r="KH92" s="141"/>
      <c r="KI92" s="141"/>
      <c r="KJ92" s="141"/>
      <c r="KK92" s="141"/>
      <c r="KL92" s="141"/>
      <c r="KM92" s="141"/>
      <c r="KN92" s="141"/>
      <c r="KO92" s="141"/>
      <c r="KP92" s="141"/>
      <c r="KQ92" s="141"/>
      <c r="KR92" s="141"/>
      <c r="KS92" s="141"/>
      <c r="KT92" s="141"/>
      <c r="KU92" s="141"/>
      <c r="KV92" s="141"/>
      <c r="KW92" s="141"/>
      <c r="KX92" s="141"/>
      <c r="KY92" s="141"/>
      <c r="KZ92" s="141"/>
      <c r="LA92" s="141"/>
      <c r="LB92" s="141"/>
      <c r="LC92" s="141"/>
      <c r="LD92" s="141"/>
      <c r="LE92" s="141"/>
      <c r="LF92" s="141"/>
      <c r="LG92" s="141"/>
      <c r="LH92" s="141"/>
      <c r="LI92" s="141"/>
      <c r="LJ92" s="141"/>
      <c r="LK92" s="141"/>
      <c r="LL92" s="141"/>
      <c r="LM92" s="141"/>
      <c r="LN92" s="141"/>
      <c r="LO92" s="141"/>
      <c r="LP92" s="141"/>
      <c r="LQ92" s="141"/>
      <c r="LR92" s="141"/>
      <c r="LS92" s="141"/>
      <c r="LT92" s="141"/>
      <c r="LU92" s="141"/>
      <c r="LV92" s="141"/>
      <c r="LW92" s="141"/>
      <c r="LX92" s="141"/>
      <c r="LY92" s="141"/>
      <c r="LZ92" s="141"/>
      <c r="MA92" s="141"/>
      <c r="MB92" s="141"/>
      <c r="MC92" s="141"/>
      <c r="MD92" s="141"/>
      <c r="ME92" s="141"/>
      <c r="MF92" s="141"/>
      <c r="MG92" s="141"/>
      <c r="MH92" s="141"/>
      <c r="MI92" s="141"/>
      <c r="MJ92" s="141"/>
      <c r="MK92" s="141"/>
      <c r="ML92" s="141"/>
      <c r="MM92" s="141"/>
      <c r="MN92" s="141"/>
      <c r="MO92" s="141"/>
      <c r="MP92" s="141"/>
      <c r="MQ92" s="141"/>
      <c r="MR92" s="141"/>
      <c r="MS92" s="141"/>
      <c r="MT92" s="141"/>
      <c r="MU92" s="141"/>
      <c r="MV92" s="141"/>
      <c r="MW92" s="141"/>
      <c r="MX92" s="141"/>
      <c r="MY92" s="141"/>
      <c r="MZ92" s="141"/>
      <c r="NA92" s="141"/>
      <c r="NB92" s="141"/>
      <c r="NC92" s="141"/>
      <c r="ND92" s="141"/>
      <c r="NE92" s="141"/>
      <c r="NF92" s="141"/>
      <c r="NG92" s="141"/>
      <c r="NH92" s="141"/>
      <c r="NI92" s="141"/>
      <c r="NJ92" s="141"/>
      <c r="NK92" s="141"/>
      <c r="NL92" s="141"/>
      <c r="NM92" s="141"/>
      <c r="NN92" s="141"/>
      <c r="NO92" s="141"/>
      <c r="NP92" s="141"/>
      <c r="NQ92" s="141"/>
      <c r="NR92" s="141"/>
      <c r="NS92" s="141"/>
      <c r="NT92" s="141"/>
      <c r="NU92" s="141"/>
      <c r="NV92" s="141"/>
      <c r="NW92" s="141"/>
      <c r="NX92" s="141"/>
      <c r="NY92" s="141"/>
      <c r="NZ92" s="141"/>
      <c r="OA92" s="141"/>
      <c r="OB92" s="141"/>
      <c r="OC92" s="141"/>
      <c r="OD92" s="141"/>
      <c r="OE92" s="141"/>
      <c r="OF92" s="141"/>
      <c r="OG92" s="141"/>
      <c r="OH92" s="141"/>
      <c r="OI92" s="141"/>
      <c r="OJ92" s="141"/>
      <c r="OK92" s="141"/>
      <c r="OL92" s="141"/>
      <c r="OM92" s="141"/>
      <c r="ON92" s="141"/>
      <c r="OO92" s="141"/>
      <c r="OP92" s="141"/>
      <c r="OQ92" s="141"/>
      <c r="OR92" s="141"/>
      <c r="OS92" s="141"/>
      <c r="OT92" s="141"/>
      <c r="OU92" s="141"/>
      <c r="OV92" s="141"/>
      <c r="OW92" s="141"/>
      <c r="OX92" s="141"/>
      <c r="OY92" s="141"/>
      <c r="OZ92" s="141"/>
      <c r="PA92" s="141"/>
      <c r="PB92" s="141"/>
      <c r="PC92" s="141"/>
      <c r="PD92" s="141"/>
      <c r="PE92" s="141"/>
      <c r="PF92" s="141"/>
      <c r="PG92" s="141"/>
      <c r="PH92" s="141"/>
      <c r="PI92" s="141"/>
      <c r="PJ92" s="141"/>
      <c r="PK92" s="141"/>
      <c r="PL92" s="141"/>
      <c r="PM92" s="141"/>
      <c r="PN92" s="141"/>
      <c r="PO92" s="141"/>
      <c r="PP92" s="141"/>
      <c r="PQ92" s="141"/>
      <c r="PR92" s="141"/>
      <c r="PS92" s="141"/>
      <c r="PT92" s="141"/>
      <c r="PU92" s="141"/>
      <c r="PV92" s="141"/>
      <c r="PW92" s="141"/>
      <c r="PX92" s="141"/>
      <c r="PY92" s="141"/>
      <c r="PZ92" s="141"/>
      <c r="QA92" s="141"/>
      <c r="QB92" s="141"/>
      <c r="QC92" s="141"/>
      <c r="QD92" s="141"/>
      <c r="QE92" s="141"/>
      <c r="QF92" s="141"/>
      <c r="QG92" s="141"/>
      <c r="QH92" s="141"/>
      <c r="QI92" s="141"/>
      <c r="QJ92" s="141"/>
      <c r="QK92" s="141"/>
      <c r="QL92" s="141"/>
      <c r="QM92" s="141"/>
      <c r="QN92" s="141"/>
      <c r="QO92" s="141"/>
      <c r="QP92" s="141"/>
      <c r="QQ92" s="141"/>
      <c r="QR92" s="141"/>
      <c r="QS92" s="141"/>
      <c r="QT92" s="141"/>
      <c r="QU92" s="141"/>
      <c r="QV92" s="141"/>
      <c r="QW92" s="141"/>
      <c r="QX92" s="141"/>
      <c r="QY92" s="141"/>
      <c r="QZ92" s="141"/>
      <c r="RA92" s="141"/>
      <c r="RB92" s="141"/>
      <c r="RC92" s="141"/>
      <c r="RD92" s="141"/>
      <c r="RE92" s="141"/>
      <c r="RF92" s="141"/>
      <c r="RG92" s="141"/>
      <c r="RH92" s="141"/>
      <c r="RI92" s="141"/>
      <c r="RJ92" s="141"/>
      <c r="RK92" s="141"/>
      <c r="RL92" s="141"/>
      <c r="RM92" s="141"/>
      <c r="RN92" s="141"/>
      <c r="RO92" s="141"/>
      <c r="RP92" s="141"/>
      <c r="RQ92" s="141"/>
      <c r="RR92" s="141"/>
      <c r="RS92" s="141"/>
      <c r="RT92" s="141"/>
      <c r="RU92" s="141"/>
      <c r="RV92" s="141"/>
      <c r="RW92" s="141"/>
      <c r="RX92" s="141"/>
      <c r="RY92" s="141"/>
      <c r="RZ92" s="141"/>
      <c r="SA92" s="141"/>
      <c r="SB92" s="141"/>
      <c r="SC92" s="141"/>
      <c r="SD92" s="141"/>
      <c r="SE92" s="141"/>
      <c r="SF92" s="141"/>
      <c r="SG92" s="141"/>
      <c r="SH92" s="141"/>
      <c r="SI92" s="141"/>
      <c r="SJ92" s="141"/>
      <c r="SK92" s="141"/>
      <c r="SL92" s="141"/>
      <c r="SM92" s="141"/>
      <c r="SN92" s="141"/>
      <c r="SO92" s="141"/>
      <c r="SP92" s="141"/>
      <c r="SQ92" s="141"/>
      <c r="SR92" s="141"/>
      <c r="SS92" s="141"/>
      <c r="ST92" s="141"/>
      <c r="SU92" s="141"/>
      <c r="SV92" s="141"/>
      <c r="SW92" s="141"/>
      <c r="SX92" s="141"/>
      <c r="SY92" s="141"/>
      <c r="SZ92" s="141"/>
      <c r="TA92" s="141"/>
      <c r="TB92" s="141"/>
      <c r="TC92" s="141"/>
      <c r="TD92" s="141"/>
      <c r="TE92" s="141"/>
      <c r="TF92" s="141"/>
      <c r="TG92" s="141"/>
      <c r="TH92" s="141"/>
      <c r="TI92" s="141"/>
      <c r="TJ92" s="141"/>
      <c r="TK92" s="141"/>
      <c r="TL92" s="141"/>
      <c r="TM92" s="141"/>
      <c r="TN92" s="141"/>
      <c r="TO92" s="141"/>
      <c r="TP92" s="141"/>
      <c r="TQ92" s="141"/>
      <c r="TR92" s="141"/>
      <c r="TS92" s="141"/>
      <c r="TT92" s="141"/>
      <c r="TU92" s="141"/>
      <c r="TV92" s="141"/>
      <c r="TW92" s="141"/>
      <c r="TX92" s="141"/>
      <c r="TY92" s="141"/>
      <c r="TZ92" s="141"/>
      <c r="UA92" s="141"/>
      <c r="UB92" s="141"/>
      <c r="UC92" s="141"/>
      <c r="UD92" s="141"/>
      <c r="UE92" s="141"/>
      <c r="UF92" s="141"/>
      <c r="UG92" s="141"/>
      <c r="UH92" s="141"/>
      <c r="UI92" s="141"/>
      <c r="UJ92" s="141"/>
      <c r="UK92" s="141"/>
      <c r="UL92" s="141"/>
      <c r="UM92" s="141"/>
      <c r="UN92" s="141"/>
      <c r="UO92" s="141"/>
      <c r="UP92" s="141"/>
      <c r="UQ92" s="141"/>
      <c r="UR92" s="141"/>
      <c r="US92" s="141"/>
      <c r="UT92" s="141"/>
      <c r="UU92" s="141"/>
      <c r="UV92" s="141"/>
      <c r="UW92" s="141"/>
      <c r="UX92" s="141"/>
      <c r="UY92" s="141"/>
      <c r="UZ92" s="141"/>
      <c r="VA92" s="141"/>
      <c r="VB92" s="141"/>
      <c r="VC92" s="141"/>
      <c r="VD92" s="141"/>
      <c r="VE92" s="141"/>
      <c r="VF92" s="141"/>
      <c r="VG92" s="141"/>
      <c r="VH92" s="141"/>
      <c r="VI92" s="141"/>
      <c r="VJ92" s="141"/>
      <c r="VK92" s="141"/>
      <c r="VL92" s="141"/>
      <c r="VM92" s="141"/>
      <c r="VN92" s="141"/>
      <c r="VO92" s="141"/>
      <c r="VP92" s="141"/>
      <c r="VQ92" s="141"/>
      <c r="VR92" s="141"/>
      <c r="VS92" s="141"/>
      <c r="VT92" s="141"/>
      <c r="VU92" s="141"/>
      <c r="VV92" s="141"/>
      <c r="VW92" s="141"/>
      <c r="VX92" s="141"/>
      <c r="VY92" s="141"/>
      <c r="VZ92" s="141"/>
      <c r="WA92" s="141"/>
      <c r="WB92" s="141"/>
      <c r="WC92" s="141"/>
      <c r="WD92" s="141"/>
      <c r="WE92" s="141"/>
      <c r="WF92" s="141"/>
      <c r="WG92" s="141"/>
      <c r="WH92" s="141"/>
      <c r="WI92" s="141"/>
      <c r="WJ92" s="141"/>
      <c r="WK92" s="141"/>
      <c r="WL92" s="141"/>
      <c r="WM92" s="141"/>
      <c r="WN92" s="141"/>
      <c r="WO92" s="141"/>
      <c r="WP92" s="141"/>
      <c r="WQ92" s="141"/>
      <c r="WR92" s="141"/>
      <c r="WS92" s="141"/>
      <c r="WT92" s="141"/>
      <c r="WU92" s="141"/>
      <c r="WV92" s="141"/>
      <c r="WW92" s="141"/>
      <c r="WX92" s="141"/>
      <c r="WY92" s="141"/>
      <c r="WZ92" s="141"/>
      <c r="XA92" s="141"/>
      <c r="XB92" s="141"/>
      <c r="XC92" s="141"/>
      <c r="XD92" s="141"/>
      <c r="XE92" s="141"/>
      <c r="XF92" s="141"/>
      <c r="XG92" s="141"/>
      <c r="XH92" s="141"/>
      <c r="XI92" s="141"/>
      <c r="XJ92" s="141"/>
      <c r="XK92" s="141"/>
      <c r="XL92" s="141"/>
      <c r="XM92" s="141"/>
      <c r="XN92" s="141"/>
      <c r="XO92" s="141"/>
      <c r="XP92" s="141"/>
      <c r="XQ92" s="141"/>
      <c r="XR92" s="141"/>
      <c r="XS92" s="141"/>
      <c r="XT92" s="141"/>
      <c r="XU92" s="141"/>
      <c r="XV92" s="141"/>
      <c r="XW92" s="141"/>
      <c r="XX92" s="141"/>
      <c r="XY92" s="141"/>
      <c r="XZ92" s="141"/>
      <c r="YA92" s="141"/>
      <c r="YB92" s="141"/>
      <c r="YC92" s="141"/>
      <c r="YD92" s="141"/>
      <c r="YE92" s="141"/>
      <c r="YF92" s="141"/>
      <c r="YG92" s="141"/>
      <c r="YH92" s="141"/>
      <c r="YI92" s="141"/>
      <c r="YJ92" s="141"/>
      <c r="YK92" s="141"/>
      <c r="YL92" s="141"/>
      <c r="YM92" s="141"/>
      <c r="YN92" s="141"/>
      <c r="YO92" s="141"/>
      <c r="YP92" s="141"/>
      <c r="YQ92" s="141"/>
      <c r="YR92" s="141"/>
      <c r="YS92" s="141"/>
      <c r="YT92" s="141"/>
      <c r="YU92" s="141"/>
      <c r="YV92" s="141"/>
      <c r="YW92" s="141"/>
      <c r="YX92" s="141"/>
      <c r="YY92" s="141"/>
      <c r="YZ92" s="141"/>
      <c r="ZA92" s="141"/>
      <c r="ZB92" s="141"/>
      <c r="ZC92" s="141"/>
      <c r="ZD92" s="141"/>
      <c r="ZE92" s="141"/>
      <c r="ZF92" s="141"/>
      <c r="ZG92" s="141"/>
      <c r="ZH92" s="141"/>
      <c r="ZI92" s="141"/>
      <c r="ZJ92" s="141"/>
      <c r="ZK92" s="141"/>
      <c r="ZL92" s="141"/>
      <c r="ZM92" s="141"/>
      <c r="ZN92" s="141"/>
      <c r="ZO92" s="141"/>
      <c r="ZP92" s="141"/>
      <c r="ZQ92" s="141"/>
      <c r="ZR92" s="141"/>
      <c r="ZS92" s="141"/>
      <c r="ZT92" s="141"/>
      <c r="ZU92" s="141"/>
      <c r="ZV92" s="141"/>
      <c r="ZW92" s="141"/>
      <c r="ZX92" s="141"/>
      <c r="ZY92" s="141"/>
      <c r="ZZ92" s="141"/>
      <c r="AAA92" s="141"/>
      <c r="AAB92" s="141"/>
      <c r="AAC92" s="141"/>
      <c r="AAD92" s="141"/>
      <c r="AAE92" s="141"/>
      <c r="AAF92" s="141"/>
      <c r="AAG92" s="141"/>
      <c r="AAH92" s="141"/>
      <c r="AAI92" s="141"/>
      <c r="AAJ92" s="141"/>
      <c r="AAK92" s="141"/>
      <c r="AAL92" s="141"/>
      <c r="AAM92" s="141"/>
      <c r="AAN92" s="141"/>
      <c r="AAO92" s="141"/>
      <c r="AAP92" s="141"/>
      <c r="AAQ92" s="141"/>
      <c r="AAR92" s="141"/>
      <c r="AAS92" s="141"/>
      <c r="AAT92" s="141"/>
      <c r="AAU92" s="141"/>
      <c r="AAV92" s="141"/>
      <c r="AAW92" s="141"/>
      <c r="AAX92" s="141"/>
      <c r="AAY92" s="141"/>
      <c r="AAZ92" s="141"/>
      <c r="ABA92" s="141"/>
      <c r="ABB92" s="141"/>
      <c r="ABC92" s="141"/>
      <c r="ABD92" s="141"/>
      <c r="ABE92" s="141"/>
      <c r="ABF92" s="141"/>
      <c r="ABG92" s="141"/>
      <c r="ABH92" s="141"/>
      <c r="ABI92" s="141"/>
      <c r="ABJ92" s="141"/>
      <c r="ABK92" s="141"/>
      <c r="ABL92" s="141"/>
      <c r="ABM92" s="141"/>
      <c r="ABN92" s="141"/>
      <c r="ABO92" s="141"/>
      <c r="ABP92" s="141"/>
      <c r="ABQ92" s="141"/>
      <c r="ABR92" s="141"/>
      <c r="ABS92" s="141"/>
      <c r="ABT92" s="141"/>
      <c r="ABU92" s="141"/>
      <c r="ABV92" s="141"/>
      <c r="ABW92" s="141"/>
      <c r="ABX92" s="141"/>
      <c r="ABY92" s="141"/>
      <c r="ABZ92" s="141"/>
      <c r="ACA92" s="141"/>
      <c r="ACB92" s="141"/>
      <c r="ACC92" s="141"/>
      <c r="ACD92" s="141"/>
      <c r="ACE92" s="141"/>
      <c r="ACF92" s="141"/>
      <c r="ACG92" s="141"/>
      <c r="ACH92" s="141"/>
      <c r="ACI92" s="141"/>
      <c r="ACJ92" s="141"/>
      <c r="ACK92" s="141"/>
      <c r="ACL92" s="141"/>
      <c r="ACM92" s="141"/>
      <c r="ACN92" s="141"/>
      <c r="ACO92" s="141"/>
      <c r="ACP92" s="141"/>
      <c r="ACQ92" s="141"/>
      <c r="ACR92" s="141"/>
      <c r="ACS92" s="141"/>
      <c r="ACT92" s="141"/>
      <c r="ACU92" s="141"/>
      <c r="ACV92" s="141"/>
      <c r="ACW92" s="141"/>
      <c r="ACX92" s="141"/>
      <c r="ACY92" s="141"/>
      <c r="ACZ92" s="141"/>
      <c r="ADA92" s="141"/>
      <c r="ADB92" s="141"/>
      <c r="ADC92" s="141"/>
      <c r="ADD92" s="141"/>
      <c r="ADE92" s="141"/>
      <c r="ADF92" s="141"/>
      <c r="ADG92" s="141"/>
      <c r="ADH92" s="141"/>
      <c r="ADI92" s="141"/>
      <c r="ADJ92" s="141"/>
      <c r="ADK92" s="141"/>
      <c r="ADL92" s="141"/>
      <c r="ADM92" s="141"/>
      <c r="ADN92" s="141"/>
      <c r="ADO92" s="141"/>
      <c r="ADP92" s="141"/>
      <c r="ADQ92" s="141"/>
      <c r="ADR92" s="141"/>
      <c r="ADS92" s="141"/>
      <c r="ADT92" s="141"/>
      <c r="ADU92" s="141"/>
      <c r="ADV92" s="141"/>
      <c r="ADW92" s="141"/>
      <c r="ADX92" s="141"/>
      <c r="ADY92" s="141"/>
      <c r="ADZ92" s="141"/>
      <c r="AEA92" s="141"/>
      <c r="AEB92" s="141"/>
      <c r="AEC92" s="141"/>
      <c r="AED92" s="141"/>
      <c r="AEE92" s="141"/>
      <c r="AEF92" s="141"/>
      <c r="AEG92" s="141"/>
      <c r="AEH92" s="141"/>
      <c r="AEI92" s="141"/>
      <c r="AEJ92" s="141"/>
      <c r="AEK92" s="141"/>
      <c r="AEL92" s="141"/>
      <c r="AEM92" s="141"/>
      <c r="AEN92" s="141"/>
      <c r="AEO92" s="141"/>
      <c r="AEP92" s="141"/>
      <c r="AEQ92" s="141"/>
      <c r="AER92" s="141"/>
      <c r="AES92" s="141"/>
      <c r="AET92" s="141"/>
      <c r="AEU92" s="141"/>
      <c r="AEV92" s="141"/>
      <c r="AEW92" s="141"/>
      <c r="AEX92" s="141"/>
      <c r="AEY92" s="141"/>
      <c r="AEZ92" s="141"/>
      <c r="AFA92" s="141"/>
      <c r="AFB92" s="141"/>
      <c r="AFC92" s="141"/>
      <c r="AFD92" s="141"/>
      <c r="AFE92" s="141"/>
      <c r="AFF92" s="141"/>
      <c r="AFG92" s="141"/>
      <c r="AFH92" s="141"/>
      <c r="AFI92" s="141"/>
      <c r="AFJ92" s="141"/>
      <c r="AFK92" s="141"/>
      <c r="AFL92" s="141"/>
      <c r="AFM92" s="141"/>
      <c r="AFN92" s="141"/>
      <c r="AFO92" s="141"/>
      <c r="AFP92" s="141"/>
      <c r="AFQ92" s="141"/>
      <c r="AFR92" s="141"/>
      <c r="AFS92" s="141"/>
      <c r="AFT92" s="141"/>
      <c r="AFU92" s="141"/>
      <c r="AFV92" s="141"/>
      <c r="AFW92" s="141"/>
      <c r="AFX92" s="141"/>
      <c r="AFY92" s="141"/>
      <c r="AFZ92" s="141"/>
      <c r="AGA92" s="141"/>
      <c r="AGB92" s="141"/>
      <c r="AGC92" s="141"/>
      <c r="AGD92" s="141"/>
      <c r="AGE92" s="141"/>
      <c r="AGF92" s="141"/>
      <c r="AGG92" s="141"/>
      <c r="AGH92" s="141"/>
      <c r="AGI92" s="141"/>
      <c r="AGJ92" s="141"/>
      <c r="AGK92" s="141"/>
      <c r="AGL92" s="141"/>
      <c r="AGM92" s="141"/>
      <c r="AGN92" s="141"/>
      <c r="AGO92" s="141"/>
      <c r="AGP92" s="141"/>
      <c r="AGQ92" s="141"/>
      <c r="AGR92" s="141"/>
      <c r="AGS92" s="141"/>
      <c r="AGT92" s="141"/>
      <c r="AGU92" s="141"/>
      <c r="AGV92" s="141"/>
      <c r="AGW92" s="141"/>
      <c r="AGX92" s="141"/>
      <c r="AGY92" s="141"/>
      <c r="AGZ92" s="141"/>
      <c r="AHA92" s="141"/>
      <c r="AHB92" s="141"/>
      <c r="AHC92" s="141"/>
      <c r="AHD92" s="141"/>
      <c r="AHE92" s="141"/>
      <c r="AHF92" s="141"/>
      <c r="AHG92" s="141"/>
      <c r="AHH92" s="141"/>
      <c r="AHI92" s="141"/>
      <c r="AHJ92" s="141"/>
      <c r="AHK92" s="141"/>
      <c r="AHL92" s="141"/>
      <c r="AHM92" s="141"/>
      <c r="AHN92" s="141"/>
      <c r="AHO92" s="141"/>
      <c r="AHP92" s="141"/>
      <c r="AHQ92" s="141"/>
      <c r="AHR92" s="141"/>
      <c r="AHS92" s="141"/>
      <c r="AHT92" s="141"/>
      <c r="AHU92" s="141"/>
      <c r="AHV92" s="141"/>
      <c r="AHW92" s="141"/>
      <c r="AHX92" s="141"/>
      <c r="AHY92" s="141"/>
      <c r="AHZ92" s="141"/>
      <c r="AIA92" s="141"/>
      <c r="AIB92" s="141"/>
      <c r="AIC92" s="141"/>
      <c r="AID92" s="141"/>
      <c r="AIE92" s="141"/>
      <c r="AIF92" s="141"/>
      <c r="AIG92" s="141"/>
      <c r="AIH92" s="141"/>
      <c r="AII92" s="141"/>
      <c r="AIJ92" s="141"/>
      <c r="AIK92" s="141"/>
      <c r="AIL92" s="141"/>
      <c r="AIM92" s="141"/>
      <c r="AIN92" s="141"/>
      <c r="AIO92" s="141"/>
      <c r="AIP92" s="141"/>
      <c r="AIQ92" s="141"/>
      <c r="AIR92" s="141"/>
      <c r="AIS92" s="141"/>
      <c r="AIT92" s="141"/>
      <c r="AIU92" s="141"/>
      <c r="AIV92" s="141"/>
      <c r="AIW92" s="141"/>
      <c r="AIX92" s="141"/>
      <c r="AIY92" s="141"/>
      <c r="AIZ92" s="141"/>
      <c r="AJA92" s="141"/>
      <c r="AJB92" s="141"/>
      <c r="AJC92" s="141"/>
      <c r="AJD92" s="141"/>
      <c r="AJE92" s="141"/>
      <c r="AJF92" s="141"/>
      <c r="AJG92" s="141"/>
      <c r="AJH92" s="141"/>
      <c r="AJI92" s="141"/>
    </row>
    <row r="93" spans="1:945" x14ac:dyDescent="0.25">
      <c r="A93" s="149" t="s">
        <v>72</v>
      </c>
      <c r="B93" s="149">
        <v>88310</v>
      </c>
      <c r="C93" s="149"/>
      <c r="D93" s="154" t="s">
        <v>74</v>
      </c>
      <c r="E93" s="149" t="s">
        <v>75</v>
      </c>
      <c r="F93" s="155">
        <v>0.16309999999999999</v>
      </c>
      <c r="G93" s="156">
        <v>36.18</v>
      </c>
      <c r="H93" s="155"/>
      <c r="I93" s="156"/>
      <c r="J93" s="156">
        <f>ROUND(F93*G93,2)</f>
        <v>5.9</v>
      </c>
      <c r="K93" s="156"/>
      <c r="L93" s="157"/>
      <c r="M93" s="157"/>
      <c r="N93" s="157"/>
      <c r="O93" s="157"/>
      <c r="P93" s="157"/>
      <c r="Q93" s="148"/>
      <c r="R93" s="71">
        <f>(I93+J93)*H92*(1+$O$5)</f>
        <v>22156.351722266016</v>
      </c>
      <c r="S93" s="71"/>
      <c r="T93" s="71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  <c r="BI93" s="148"/>
      <c r="BJ93" s="148"/>
      <c r="BK93" s="148"/>
      <c r="BL93" s="148"/>
      <c r="BM93" s="148"/>
      <c r="BN93" s="148"/>
      <c r="BO93" s="148"/>
      <c r="BP93" s="148"/>
      <c r="BQ93" s="148"/>
      <c r="BR93" s="148"/>
      <c r="BS93" s="148"/>
      <c r="BT93" s="148"/>
      <c r="BU93" s="148"/>
      <c r="BV93" s="148"/>
      <c r="BW93" s="148"/>
      <c r="BX93" s="148"/>
      <c r="BY93" s="148"/>
      <c r="BZ93" s="148"/>
      <c r="CA93" s="148"/>
      <c r="CB93" s="148"/>
      <c r="CC93" s="148"/>
      <c r="CD93" s="148"/>
      <c r="CE93" s="148"/>
      <c r="CF93" s="148"/>
      <c r="CG93" s="148"/>
      <c r="CH93" s="148"/>
      <c r="CI93" s="148"/>
      <c r="CJ93" s="148"/>
      <c r="CK93" s="148"/>
      <c r="CL93" s="148"/>
      <c r="CM93" s="148"/>
      <c r="CN93" s="148"/>
      <c r="CO93" s="148"/>
      <c r="CP93" s="148"/>
      <c r="CQ93" s="148"/>
      <c r="CR93" s="148"/>
      <c r="CS93" s="148"/>
      <c r="CT93" s="148"/>
      <c r="CU93" s="148"/>
      <c r="CV93" s="148"/>
      <c r="CW93" s="148"/>
      <c r="CX93" s="148"/>
      <c r="CY93" s="148"/>
      <c r="CZ93" s="148"/>
      <c r="DA93" s="148"/>
      <c r="DB93" s="148"/>
      <c r="DC93" s="148"/>
      <c r="DD93" s="148"/>
      <c r="DE93" s="148"/>
      <c r="DF93" s="148"/>
      <c r="DG93" s="148"/>
      <c r="DH93" s="148"/>
      <c r="DI93" s="148"/>
      <c r="DJ93" s="148"/>
      <c r="DK93" s="148"/>
      <c r="DL93" s="148"/>
      <c r="DM93" s="148"/>
      <c r="DN93" s="148"/>
      <c r="DO93" s="148"/>
      <c r="DP93" s="148"/>
      <c r="DQ93" s="148"/>
      <c r="DR93" s="148"/>
      <c r="DS93" s="148"/>
      <c r="DT93" s="148"/>
      <c r="DU93" s="148"/>
      <c r="DV93" s="148"/>
      <c r="DW93" s="148"/>
      <c r="DX93" s="148"/>
      <c r="DY93" s="148"/>
      <c r="DZ93" s="148"/>
      <c r="EA93" s="148"/>
      <c r="EB93" s="148"/>
      <c r="EC93" s="148"/>
      <c r="ED93" s="148"/>
      <c r="EE93" s="148"/>
      <c r="EF93" s="148"/>
      <c r="EG93" s="148"/>
      <c r="EH93" s="148"/>
      <c r="EI93" s="148"/>
      <c r="EJ93" s="148"/>
      <c r="EK93" s="148"/>
      <c r="EL93" s="148"/>
      <c r="EM93" s="148"/>
      <c r="EN93" s="148"/>
      <c r="EO93" s="148"/>
      <c r="EP93" s="148"/>
      <c r="EQ93" s="148"/>
      <c r="ER93" s="148"/>
      <c r="ES93" s="148"/>
      <c r="ET93" s="148"/>
      <c r="EU93" s="148"/>
      <c r="EV93" s="148"/>
      <c r="EW93" s="148"/>
      <c r="EX93" s="148"/>
      <c r="EY93" s="148"/>
      <c r="EZ93" s="148"/>
      <c r="FA93" s="148"/>
      <c r="FB93" s="148"/>
      <c r="FC93" s="148"/>
      <c r="FD93" s="148"/>
      <c r="FE93" s="148"/>
      <c r="FF93" s="148"/>
      <c r="FG93" s="148"/>
      <c r="FH93" s="148"/>
      <c r="FI93" s="148"/>
      <c r="FJ93" s="148"/>
      <c r="FK93" s="148"/>
      <c r="FL93" s="148"/>
      <c r="FM93" s="148"/>
      <c r="FN93" s="148"/>
      <c r="FO93" s="148"/>
      <c r="FP93" s="148"/>
      <c r="FQ93" s="148"/>
      <c r="FR93" s="148"/>
      <c r="FS93" s="148"/>
      <c r="FT93" s="148"/>
      <c r="FU93" s="148"/>
      <c r="FV93" s="148"/>
      <c r="FW93" s="148"/>
      <c r="FX93" s="148"/>
      <c r="FY93" s="148"/>
      <c r="FZ93" s="148"/>
      <c r="GA93" s="148"/>
      <c r="GB93" s="148"/>
      <c r="GC93" s="148"/>
      <c r="GD93" s="148"/>
      <c r="GE93" s="148"/>
      <c r="GF93" s="148"/>
      <c r="GG93" s="148"/>
      <c r="GH93" s="148"/>
      <c r="GI93" s="148"/>
      <c r="GJ93" s="148"/>
      <c r="GK93" s="148"/>
      <c r="GL93" s="148"/>
      <c r="GM93" s="148"/>
      <c r="GN93" s="148"/>
      <c r="GO93" s="148"/>
      <c r="GP93" s="148"/>
      <c r="GQ93" s="148"/>
      <c r="GR93" s="148"/>
      <c r="GS93" s="148"/>
      <c r="GT93" s="148"/>
      <c r="GU93" s="148"/>
      <c r="GV93" s="148"/>
      <c r="GW93" s="148"/>
      <c r="GX93" s="148"/>
      <c r="GY93" s="148"/>
      <c r="GZ93" s="148"/>
      <c r="HA93" s="148"/>
      <c r="HB93" s="148"/>
      <c r="HC93" s="148"/>
      <c r="HD93" s="148"/>
      <c r="HE93" s="148"/>
      <c r="HF93" s="148"/>
      <c r="HG93" s="148"/>
      <c r="HH93" s="148"/>
      <c r="HI93" s="148"/>
      <c r="HJ93" s="148"/>
      <c r="HK93" s="148"/>
      <c r="HL93" s="148"/>
      <c r="HM93" s="148"/>
      <c r="HN93" s="148"/>
      <c r="HO93" s="148"/>
      <c r="HP93" s="148"/>
      <c r="HQ93" s="148"/>
      <c r="HR93" s="148"/>
      <c r="HS93" s="148"/>
      <c r="HT93" s="148"/>
      <c r="HU93" s="148"/>
      <c r="HV93" s="148"/>
      <c r="HW93" s="148"/>
      <c r="HX93" s="148"/>
      <c r="HY93" s="148"/>
      <c r="HZ93" s="148"/>
      <c r="IA93" s="148"/>
      <c r="IB93" s="148"/>
      <c r="IC93" s="148"/>
      <c r="ID93" s="148"/>
      <c r="IE93" s="148"/>
      <c r="IF93" s="148"/>
      <c r="IG93" s="148"/>
      <c r="IH93" s="148"/>
      <c r="II93" s="148"/>
      <c r="IJ93" s="148"/>
      <c r="IK93" s="148"/>
      <c r="IL93" s="148"/>
      <c r="IM93" s="148"/>
      <c r="IN93" s="148"/>
      <c r="IO93" s="148"/>
      <c r="IP93" s="148"/>
      <c r="IQ93" s="148"/>
      <c r="IR93" s="148"/>
      <c r="IS93" s="148"/>
      <c r="IT93" s="148"/>
      <c r="IU93" s="148"/>
      <c r="IV93" s="148"/>
      <c r="IW93" s="148"/>
      <c r="IX93" s="148"/>
      <c r="IY93" s="148"/>
      <c r="IZ93" s="148"/>
      <c r="JA93" s="148"/>
      <c r="JB93" s="148"/>
      <c r="JC93" s="148"/>
      <c r="JD93" s="148"/>
      <c r="JE93" s="148"/>
      <c r="JF93" s="148"/>
      <c r="JG93" s="148"/>
      <c r="JH93" s="148"/>
      <c r="JI93" s="148"/>
      <c r="JJ93" s="148"/>
      <c r="JK93" s="148"/>
      <c r="JL93" s="148"/>
      <c r="JM93" s="148"/>
      <c r="JN93" s="148"/>
      <c r="JO93" s="148"/>
      <c r="JP93" s="148"/>
      <c r="JQ93" s="148"/>
      <c r="JR93" s="148"/>
      <c r="JS93" s="148"/>
      <c r="JT93" s="148"/>
      <c r="JU93" s="148"/>
      <c r="JV93" s="148"/>
      <c r="JW93" s="148"/>
      <c r="JX93" s="148"/>
      <c r="JY93" s="148"/>
      <c r="JZ93" s="148"/>
      <c r="KA93" s="148"/>
      <c r="KB93" s="148"/>
      <c r="KC93" s="148"/>
      <c r="KD93" s="148"/>
      <c r="KE93" s="148"/>
      <c r="KF93" s="148"/>
      <c r="KG93" s="148"/>
      <c r="KH93" s="148"/>
      <c r="KI93" s="148"/>
      <c r="KJ93" s="148"/>
      <c r="KK93" s="148"/>
      <c r="KL93" s="148"/>
      <c r="KM93" s="148"/>
      <c r="KN93" s="148"/>
      <c r="KO93" s="148"/>
      <c r="KP93" s="148"/>
      <c r="KQ93" s="148"/>
      <c r="KR93" s="148"/>
      <c r="KS93" s="148"/>
      <c r="KT93" s="148"/>
      <c r="KU93" s="148"/>
      <c r="KV93" s="148"/>
      <c r="KW93" s="148"/>
      <c r="KX93" s="148"/>
      <c r="KY93" s="148"/>
      <c r="KZ93" s="148"/>
      <c r="LA93" s="148"/>
      <c r="LB93" s="148"/>
      <c r="LC93" s="148"/>
      <c r="LD93" s="148"/>
      <c r="LE93" s="148"/>
      <c r="LF93" s="148"/>
      <c r="LG93" s="148"/>
      <c r="LH93" s="148"/>
      <c r="LI93" s="148"/>
      <c r="LJ93" s="148"/>
      <c r="LK93" s="148"/>
      <c r="LL93" s="148"/>
      <c r="LM93" s="148"/>
      <c r="LN93" s="148"/>
      <c r="LO93" s="148"/>
      <c r="LP93" s="148"/>
      <c r="LQ93" s="148"/>
      <c r="LR93" s="148"/>
      <c r="LS93" s="148"/>
      <c r="LT93" s="148"/>
      <c r="LU93" s="148"/>
      <c r="LV93" s="148"/>
      <c r="LW93" s="148"/>
      <c r="LX93" s="148"/>
      <c r="LY93" s="148"/>
      <c r="LZ93" s="148"/>
      <c r="MA93" s="148"/>
      <c r="MB93" s="148"/>
      <c r="MC93" s="148"/>
      <c r="MD93" s="148"/>
      <c r="ME93" s="148"/>
      <c r="MF93" s="148"/>
      <c r="MG93" s="148"/>
      <c r="MH93" s="148"/>
      <c r="MI93" s="148"/>
      <c r="MJ93" s="148"/>
      <c r="MK93" s="148"/>
      <c r="ML93" s="148"/>
      <c r="MM93" s="148"/>
      <c r="MN93" s="148"/>
      <c r="MO93" s="148"/>
      <c r="MP93" s="148"/>
      <c r="MQ93" s="148"/>
      <c r="MR93" s="148"/>
      <c r="MS93" s="148"/>
      <c r="MT93" s="148"/>
      <c r="MU93" s="148"/>
      <c r="MV93" s="148"/>
      <c r="MW93" s="148"/>
      <c r="MX93" s="148"/>
      <c r="MY93" s="148"/>
      <c r="MZ93" s="148"/>
      <c r="NA93" s="148"/>
      <c r="NB93" s="148"/>
      <c r="NC93" s="148"/>
      <c r="ND93" s="148"/>
      <c r="NE93" s="148"/>
      <c r="NF93" s="148"/>
      <c r="NG93" s="148"/>
      <c r="NH93" s="148"/>
      <c r="NI93" s="148"/>
      <c r="NJ93" s="148"/>
      <c r="NK93" s="148"/>
      <c r="NL93" s="148"/>
      <c r="NM93" s="148"/>
      <c r="NN93" s="148"/>
      <c r="NO93" s="148"/>
      <c r="NP93" s="148"/>
      <c r="NQ93" s="148"/>
      <c r="NR93" s="148"/>
      <c r="NS93" s="148"/>
      <c r="NT93" s="148"/>
      <c r="NU93" s="148"/>
      <c r="NV93" s="148"/>
      <c r="NW93" s="148"/>
      <c r="NX93" s="148"/>
      <c r="NY93" s="148"/>
      <c r="NZ93" s="148"/>
      <c r="OA93" s="148"/>
      <c r="OB93" s="148"/>
      <c r="OC93" s="148"/>
      <c r="OD93" s="148"/>
      <c r="OE93" s="148"/>
      <c r="OF93" s="148"/>
      <c r="OG93" s="148"/>
      <c r="OH93" s="148"/>
      <c r="OI93" s="148"/>
      <c r="OJ93" s="148"/>
      <c r="OK93" s="148"/>
      <c r="OL93" s="148"/>
      <c r="OM93" s="148"/>
      <c r="ON93" s="148"/>
      <c r="OO93" s="148"/>
      <c r="OP93" s="148"/>
      <c r="OQ93" s="148"/>
      <c r="OR93" s="148"/>
      <c r="OS93" s="148"/>
      <c r="OT93" s="148"/>
      <c r="OU93" s="148"/>
      <c r="OV93" s="148"/>
      <c r="OW93" s="148"/>
      <c r="OX93" s="148"/>
      <c r="OY93" s="148"/>
      <c r="OZ93" s="148"/>
      <c r="PA93" s="148"/>
      <c r="PB93" s="148"/>
      <c r="PC93" s="148"/>
      <c r="PD93" s="148"/>
      <c r="PE93" s="148"/>
      <c r="PF93" s="148"/>
      <c r="PG93" s="148"/>
      <c r="PH93" s="148"/>
      <c r="PI93" s="148"/>
      <c r="PJ93" s="148"/>
      <c r="PK93" s="148"/>
      <c r="PL93" s="148"/>
      <c r="PM93" s="148"/>
      <c r="PN93" s="148"/>
      <c r="PO93" s="148"/>
      <c r="PP93" s="148"/>
      <c r="PQ93" s="148"/>
      <c r="PR93" s="148"/>
      <c r="PS93" s="148"/>
      <c r="PT93" s="148"/>
      <c r="PU93" s="148"/>
      <c r="PV93" s="148"/>
      <c r="PW93" s="148"/>
      <c r="PX93" s="148"/>
      <c r="PY93" s="148"/>
      <c r="PZ93" s="148"/>
      <c r="QA93" s="148"/>
      <c r="QB93" s="148"/>
      <c r="QC93" s="148"/>
      <c r="QD93" s="148"/>
      <c r="QE93" s="148"/>
      <c r="QF93" s="148"/>
      <c r="QG93" s="148"/>
      <c r="QH93" s="148"/>
      <c r="QI93" s="148"/>
      <c r="QJ93" s="148"/>
      <c r="QK93" s="148"/>
      <c r="QL93" s="148"/>
      <c r="QM93" s="148"/>
      <c r="QN93" s="148"/>
      <c r="QO93" s="148"/>
      <c r="QP93" s="148"/>
      <c r="QQ93" s="148"/>
      <c r="QR93" s="148"/>
      <c r="QS93" s="148"/>
      <c r="QT93" s="148"/>
      <c r="QU93" s="148"/>
      <c r="QV93" s="148"/>
      <c r="QW93" s="148"/>
      <c r="QX93" s="148"/>
      <c r="QY93" s="148"/>
      <c r="QZ93" s="148"/>
      <c r="RA93" s="148"/>
      <c r="RB93" s="148"/>
      <c r="RC93" s="148"/>
      <c r="RD93" s="148"/>
      <c r="RE93" s="148"/>
      <c r="RF93" s="148"/>
      <c r="RG93" s="148"/>
      <c r="RH93" s="148"/>
      <c r="RI93" s="148"/>
      <c r="RJ93" s="148"/>
      <c r="RK93" s="148"/>
      <c r="RL93" s="148"/>
      <c r="RM93" s="148"/>
      <c r="RN93" s="148"/>
      <c r="RO93" s="148"/>
      <c r="RP93" s="148"/>
      <c r="RQ93" s="148"/>
      <c r="RR93" s="148"/>
      <c r="RS93" s="148"/>
      <c r="RT93" s="148"/>
      <c r="RU93" s="148"/>
      <c r="RV93" s="148"/>
      <c r="RW93" s="148"/>
      <c r="RX93" s="148"/>
      <c r="RY93" s="148"/>
      <c r="RZ93" s="148"/>
      <c r="SA93" s="148"/>
      <c r="SB93" s="148"/>
      <c r="SC93" s="148"/>
      <c r="SD93" s="148"/>
      <c r="SE93" s="148"/>
      <c r="SF93" s="148"/>
      <c r="SG93" s="148"/>
      <c r="SH93" s="148"/>
      <c r="SI93" s="148"/>
      <c r="SJ93" s="148"/>
      <c r="SK93" s="148"/>
      <c r="SL93" s="148"/>
      <c r="SM93" s="148"/>
      <c r="SN93" s="148"/>
      <c r="SO93" s="148"/>
      <c r="SP93" s="148"/>
      <c r="SQ93" s="148"/>
      <c r="SR93" s="148"/>
      <c r="SS93" s="148"/>
      <c r="ST93" s="148"/>
      <c r="SU93" s="148"/>
      <c r="SV93" s="148"/>
      <c r="SW93" s="148"/>
      <c r="SX93" s="148"/>
      <c r="SY93" s="148"/>
      <c r="SZ93" s="148"/>
      <c r="TA93" s="148"/>
      <c r="TB93" s="148"/>
      <c r="TC93" s="148"/>
      <c r="TD93" s="148"/>
      <c r="TE93" s="148"/>
      <c r="TF93" s="148"/>
      <c r="TG93" s="148"/>
      <c r="TH93" s="148"/>
      <c r="TI93" s="148"/>
      <c r="TJ93" s="148"/>
      <c r="TK93" s="148"/>
      <c r="TL93" s="148"/>
      <c r="TM93" s="148"/>
      <c r="TN93" s="148"/>
      <c r="TO93" s="148"/>
      <c r="TP93" s="148"/>
      <c r="TQ93" s="148"/>
      <c r="TR93" s="148"/>
      <c r="TS93" s="148"/>
      <c r="TT93" s="148"/>
      <c r="TU93" s="148"/>
      <c r="TV93" s="148"/>
      <c r="TW93" s="148"/>
      <c r="TX93" s="148"/>
      <c r="TY93" s="148"/>
      <c r="TZ93" s="148"/>
      <c r="UA93" s="148"/>
      <c r="UB93" s="148"/>
      <c r="UC93" s="148"/>
      <c r="UD93" s="148"/>
      <c r="UE93" s="148"/>
      <c r="UF93" s="148"/>
      <c r="UG93" s="148"/>
      <c r="UH93" s="148"/>
      <c r="UI93" s="148"/>
      <c r="UJ93" s="148"/>
      <c r="UK93" s="148"/>
      <c r="UL93" s="148"/>
      <c r="UM93" s="148"/>
      <c r="UN93" s="148"/>
      <c r="UO93" s="148"/>
      <c r="UP93" s="148"/>
      <c r="UQ93" s="148"/>
      <c r="UR93" s="148"/>
      <c r="US93" s="148"/>
      <c r="UT93" s="148"/>
      <c r="UU93" s="148"/>
      <c r="UV93" s="148"/>
      <c r="UW93" s="148"/>
      <c r="UX93" s="148"/>
      <c r="UY93" s="148"/>
      <c r="UZ93" s="148"/>
      <c r="VA93" s="148"/>
      <c r="VB93" s="148"/>
      <c r="VC93" s="148"/>
      <c r="VD93" s="148"/>
      <c r="VE93" s="148"/>
      <c r="VF93" s="148"/>
      <c r="VG93" s="148"/>
      <c r="VH93" s="148"/>
      <c r="VI93" s="148"/>
      <c r="VJ93" s="148"/>
      <c r="VK93" s="148"/>
      <c r="VL93" s="148"/>
      <c r="VM93" s="148"/>
      <c r="VN93" s="148"/>
      <c r="VO93" s="148"/>
      <c r="VP93" s="148"/>
      <c r="VQ93" s="148"/>
      <c r="VR93" s="148"/>
      <c r="VS93" s="148"/>
      <c r="VT93" s="148"/>
      <c r="VU93" s="148"/>
      <c r="VV93" s="148"/>
      <c r="VW93" s="148"/>
      <c r="VX93" s="148"/>
      <c r="VY93" s="148"/>
      <c r="VZ93" s="148"/>
      <c r="WA93" s="148"/>
      <c r="WB93" s="148"/>
      <c r="WC93" s="148"/>
      <c r="WD93" s="148"/>
      <c r="WE93" s="148"/>
      <c r="WF93" s="148"/>
      <c r="WG93" s="148"/>
      <c r="WH93" s="148"/>
      <c r="WI93" s="148"/>
      <c r="WJ93" s="148"/>
      <c r="WK93" s="148"/>
      <c r="WL93" s="148"/>
      <c r="WM93" s="148"/>
      <c r="WN93" s="148"/>
      <c r="WO93" s="148"/>
      <c r="WP93" s="148"/>
      <c r="WQ93" s="148"/>
      <c r="WR93" s="148"/>
      <c r="WS93" s="148"/>
      <c r="WT93" s="148"/>
      <c r="WU93" s="148"/>
      <c r="WV93" s="148"/>
      <c r="WW93" s="148"/>
      <c r="WX93" s="148"/>
      <c r="WY93" s="148"/>
      <c r="WZ93" s="148"/>
      <c r="XA93" s="148"/>
      <c r="XB93" s="148"/>
      <c r="XC93" s="148"/>
      <c r="XD93" s="148"/>
      <c r="XE93" s="148"/>
      <c r="XF93" s="148"/>
      <c r="XG93" s="148"/>
      <c r="XH93" s="148"/>
      <c r="XI93" s="148"/>
      <c r="XJ93" s="148"/>
      <c r="XK93" s="148"/>
      <c r="XL93" s="148"/>
      <c r="XM93" s="148"/>
      <c r="XN93" s="148"/>
      <c r="XO93" s="148"/>
      <c r="XP93" s="148"/>
      <c r="XQ93" s="148"/>
      <c r="XR93" s="148"/>
      <c r="XS93" s="148"/>
      <c r="XT93" s="148"/>
      <c r="XU93" s="148"/>
      <c r="XV93" s="148"/>
      <c r="XW93" s="148"/>
      <c r="XX93" s="148"/>
      <c r="XY93" s="148"/>
      <c r="XZ93" s="148"/>
      <c r="YA93" s="148"/>
      <c r="YB93" s="148"/>
      <c r="YC93" s="148"/>
      <c r="YD93" s="148"/>
      <c r="YE93" s="148"/>
      <c r="YF93" s="148"/>
      <c r="YG93" s="148"/>
      <c r="YH93" s="148"/>
      <c r="YI93" s="148"/>
      <c r="YJ93" s="148"/>
      <c r="YK93" s="148"/>
      <c r="YL93" s="148"/>
      <c r="YM93" s="148"/>
      <c r="YN93" s="148"/>
      <c r="YO93" s="148"/>
      <c r="YP93" s="148"/>
      <c r="YQ93" s="148"/>
      <c r="YR93" s="148"/>
      <c r="YS93" s="148"/>
      <c r="YT93" s="148"/>
      <c r="YU93" s="148"/>
      <c r="YV93" s="148"/>
      <c r="YW93" s="148"/>
      <c r="YX93" s="148"/>
      <c r="YY93" s="148"/>
      <c r="YZ93" s="148"/>
      <c r="ZA93" s="148"/>
      <c r="ZB93" s="148"/>
      <c r="ZC93" s="148"/>
      <c r="ZD93" s="148"/>
      <c r="ZE93" s="148"/>
      <c r="ZF93" s="148"/>
      <c r="ZG93" s="148"/>
      <c r="ZH93" s="148"/>
      <c r="ZI93" s="148"/>
      <c r="ZJ93" s="148"/>
      <c r="ZK93" s="148"/>
      <c r="ZL93" s="148"/>
      <c r="ZM93" s="148"/>
      <c r="ZN93" s="148"/>
      <c r="ZO93" s="148"/>
      <c r="ZP93" s="148"/>
      <c r="ZQ93" s="148"/>
      <c r="ZR93" s="148"/>
      <c r="ZS93" s="148"/>
      <c r="ZT93" s="148"/>
      <c r="ZU93" s="148"/>
      <c r="ZV93" s="148"/>
      <c r="ZW93" s="148"/>
      <c r="ZX93" s="148"/>
      <c r="ZY93" s="148"/>
      <c r="ZZ93" s="148"/>
      <c r="AAA93" s="148"/>
      <c r="AAB93" s="148"/>
      <c r="AAC93" s="148"/>
      <c r="AAD93" s="148"/>
      <c r="AAE93" s="148"/>
      <c r="AAF93" s="148"/>
      <c r="AAG93" s="148"/>
      <c r="AAH93" s="148"/>
      <c r="AAI93" s="148"/>
      <c r="AAJ93" s="148"/>
      <c r="AAK93" s="148"/>
      <c r="AAL93" s="148"/>
      <c r="AAM93" s="148"/>
      <c r="AAN93" s="148"/>
      <c r="AAO93" s="148"/>
      <c r="AAP93" s="148"/>
      <c r="AAQ93" s="148"/>
      <c r="AAR93" s="148"/>
      <c r="AAS93" s="148"/>
      <c r="AAT93" s="148"/>
      <c r="AAU93" s="148"/>
      <c r="AAV93" s="148"/>
      <c r="AAW93" s="148"/>
      <c r="AAX93" s="148"/>
      <c r="AAY93" s="148"/>
      <c r="AAZ93" s="148"/>
      <c r="ABA93" s="148"/>
      <c r="ABB93" s="148"/>
      <c r="ABC93" s="148"/>
      <c r="ABD93" s="148"/>
      <c r="ABE93" s="148"/>
      <c r="ABF93" s="148"/>
      <c r="ABG93" s="148"/>
      <c r="ABH93" s="148"/>
      <c r="ABI93" s="148"/>
      <c r="ABJ93" s="148"/>
      <c r="ABK93" s="148"/>
      <c r="ABL93" s="148"/>
      <c r="ABM93" s="148"/>
      <c r="ABN93" s="148"/>
      <c r="ABO93" s="148"/>
      <c r="ABP93" s="148"/>
      <c r="ABQ93" s="148"/>
      <c r="ABR93" s="148"/>
      <c r="ABS93" s="148"/>
      <c r="ABT93" s="148"/>
      <c r="ABU93" s="148"/>
      <c r="ABV93" s="148"/>
      <c r="ABW93" s="148"/>
      <c r="ABX93" s="148"/>
      <c r="ABY93" s="148"/>
      <c r="ABZ93" s="148"/>
      <c r="ACA93" s="148"/>
      <c r="ACB93" s="148"/>
      <c r="ACC93" s="148"/>
      <c r="ACD93" s="148"/>
      <c r="ACE93" s="148"/>
      <c r="ACF93" s="148"/>
      <c r="ACG93" s="148"/>
      <c r="ACH93" s="148"/>
      <c r="ACI93" s="148"/>
      <c r="ACJ93" s="148"/>
      <c r="ACK93" s="148"/>
      <c r="ACL93" s="148"/>
      <c r="ACM93" s="148"/>
      <c r="ACN93" s="148"/>
      <c r="ACO93" s="148"/>
      <c r="ACP93" s="148"/>
      <c r="ACQ93" s="148"/>
      <c r="ACR93" s="148"/>
      <c r="ACS93" s="148"/>
      <c r="ACT93" s="148"/>
      <c r="ACU93" s="148"/>
      <c r="ACV93" s="148"/>
      <c r="ACW93" s="148"/>
      <c r="ACX93" s="148"/>
      <c r="ACY93" s="148"/>
      <c r="ACZ93" s="148"/>
      <c r="ADA93" s="148"/>
      <c r="ADB93" s="148"/>
      <c r="ADC93" s="148"/>
      <c r="ADD93" s="148"/>
      <c r="ADE93" s="148"/>
      <c r="ADF93" s="148"/>
      <c r="ADG93" s="148"/>
      <c r="ADH93" s="148"/>
      <c r="ADI93" s="148"/>
      <c r="ADJ93" s="148"/>
      <c r="ADK93" s="148"/>
      <c r="ADL93" s="148"/>
      <c r="ADM93" s="148"/>
      <c r="ADN93" s="148"/>
      <c r="ADO93" s="148"/>
      <c r="ADP93" s="148"/>
      <c r="ADQ93" s="148"/>
      <c r="ADR93" s="148"/>
      <c r="ADS93" s="148"/>
      <c r="ADT93" s="148"/>
      <c r="ADU93" s="148"/>
      <c r="ADV93" s="148"/>
      <c r="ADW93" s="148"/>
      <c r="ADX93" s="148"/>
      <c r="ADY93" s="148"/>
      <c r="ADZ93" s="148"/>
      <c r="AEA93" s="148"/>
      <c r="AEB93" s="148"/>
      <c r="AEC93" s="148"/>
      <c r="AED93" s="148"/>
      <c r="AEE93" s="148"/>
      <c r="AEF93" s="148"/>
      <c r="AEG93" s="148"/>
      <c r="AEH93" s="148"/>
      <c r="AEI93" s="148"/>
      <c r="AEJ93" s="148"/>
      <c r="AEK93" s="148"/>
      <c r="AEL93" s="148"/>
      <c r="AEM93" s="148"/>
      <c r="AEN93" s="148"/>
      <c r="AEO93" s="148"/>
      <c r="AEP93" s="148"/>
      <c r="AEQ93" s="148"/>
      <c r="AER93" s="148"/>
      <c r="AES93" s="148"/>
      <c r="AET93" s="148"/>
      <c r="AEU93" s="148"/>
      <c r="AEV93" s="148"/>
      <c r="AEW93" s="148"/>
      <c r="AEX93" s="148"/>
      <c r="AEY93" s="148"/>
      <c r="AEZ93" s="148"/>
      <c r="AFA93" s="148"/>
      <c r="AFB93" s="148"/>
      <c r="AFC93" s="148"/>
      <c r="AFD93" s="148"/>
      <c r="AFE93" s="148"/>
      <c r="AFF93" s="148"/>
      <c r="AFG93" s="148"/>
      <c r="AFH93" s="148"/>
      <c r="AFI93" s="148"/>
      <c r="AFJ93" s="148"/>
      <c r="AFK93" s="148"/>
      <c r="AFL93" s="148"/>
      <c r="AFM93" s="148"/>
      <c r="AFN93" s="148"/>
      <c r="AFO93" s="148"/>
      <c r="AFP93" s="148"/>
      <c r="AFQ93" s="148"/>
      <c r="AFR93" s="148"/>
      <c r="AFS93" s="148"/>
      <c r="AFT93" s="148"/>
      <c r="AFU93" s="148"/>
      <c r="AFV93" s="148"/>
      <c r="AFW93" s="148"/>
      <c r="AFX93" s="148"/>
      <c r="AFY93" s="148"/>
      <c r="AFZ93" s="148"/>
      <c r="AGA93" s="148"/>
      <c r="AGB93" s="148"/>
      <c r="AGC93" s="148"/>
      <c r="AGD93" s="148"/>
      <c r="AGE93" s="148"/>
      <c r="AGF93" s="148"/>
      <c r="AGG93" s="148"/>
      <c r="AGH93" s="148"/>
      <c r="AGI93" s="148"/>
      <c r="AGJ93" s="148"/>
      <c r="AGK93" s="148"/>
      <c r="AGL93" s="148"/>
      <c r="AGM93" s="148"/>
      <c r="AGN93" s="148"/>
      <c r="AGO93" s="148"/>
      <c r="AGP93" s="148"/>
      <c r="AGQ93" s="148"/>
      <c r="AGR93" s="148"/>
      <c r="AGS93" s="148"/>
      <c r="AGT93" s="148"/>
      <c r="AGU93" s="148"/>
      <c r="AGV93" s="148"/>
      <c r="AGW93" s="148"/>
      <c r="AGX93" s="148"/>
      <c r="AGY93" s="148"/>
      <c r="AGZ93" s="148"/>
      <c r="AHA93" s="148"/>
      <c r="AHB93" s="148"/>
      <c r="AHC93" s="148"/>
      <c r="AHD93" s="148"/>
      <c r="AHE93" s="148"/>
      <c r="AHF93" s="148"/>
      <c r="AHG93" s="148"/>
      <c r="AHH93" s="148"/>
      <c r="AHI93" s="148"/>
      <c r="AHJ93" s="148"/>
      <c r="AHK93" s="148"/>
      <c r="AHL93" s="148"/>
      <c r="AHM93" s="148"/>
      <c r="AHN93" s="148"/>
      <c r="AHO93" s="148"/>
      <c r="AHP93" s="148"/>
      <c r="AHQ93" s="148"/>
      <c r="AHR93" s="148"/>
      <c r="AHS93" s="148"/>
      <c r="AHT93" s="148"/>
      <c r="AHU93" s="148"/>
      <c r="AHV93" s="148"/>
      <c r="AHW93" s="148"/>
      <c r="AHX93" s="148"/>
      <c r="AHY93" s="148"/>
      <c r="AHZ93" s="148"/>
      <c r="AIA93" s="148"/>
      <c r="AIB93" s="148"/>
      <c r="AIC93" s="148"/>
      <c r="AID93" s="148"/>
      <c r="AIE93" s="148"/>
      <c r="AIF93" s="148"/>
      <c r="AIG93" s="148"/>
      <c r="AIH93" s="148"/>
      <c r="AII93" s="148"/>
      <c r="AIJ93" s="148"/>
      <c r="AIK93" s="148"/>
      <c r="AIL93" s="148"/>
      <c r="AIM93" s="148"/>
      <c r="AIN93" s="148"/>
      <c r="AIO93" s="148"/>
      <c r="AIP93" s="148"/>
      <c r="AIQ93" s="148"/>
      <c r="AIR93" s="148"/>
      <c r="AIS93" s="148"/>
      <c r="AIT93" s="148"/>
      <c r="AIU93" s="148"/>
      <c r="AIV93" s="148"/>
      <c r="AIW93" s="148"/>
      <c r="AIX93" s="148"/>
      <c r="AIY93" s="148"/>
      <c r="AIZ93" s="148"/>
      <c r="AJA93" s="148"/>
      <c r="AJB93" s="148"/>
      <c r="AJC93" s="148"/>
      <c r="AJD93" s="148"/>
      <c r="AJE93" s="148"/>
      <c r="AJF93" s="148"/>
      <c r="AJG93" s="148"/>
      <c r="AJH93" s="148"/>
      <c r="AJI93" s="148"/>
    </row>
    <row r="94" spans="1:945" s="2" customFormat="1" x14ac:dyDescent="0.25">
      <c r="A94" s="149" t="s">
        <v>72</v>
      </c>
      <c r="B94" s="149">
        <v>88316</v>
      </c>
      <c r="C94" s="149"/>
      <c r="D94" s="154" t="s">
        <v>78</v>
      </c>
      <c r="E94" s="149" t="s">
        <v>75</v>
      </c>
      <c r="F94" s="155">
        <v>5.4399999999999997E-2</v>
      </c>
      <c r="G94" s="156">
        <v>26.8</v>
      </c>
      <c r="H94" s="155"/>
      <c r="I94" s="156"/>
      <c r="J94" s="156">
        <f>ROUND(F94*G94,2)</f>
        <v>1.46</v>
      </c>
      <c r="K94" s="156"/>
      <c r="L94" s="157"/>
      <c r="M94" s="157"/>
      <c r="N94" s="157"/>
      <c r="O94" s="157"/>
      <c r="P94" s="157"/>
      <c r="Q94" s="46"/>
      <c r="R94" s="71">
        <f>(I94+J94)*H92*(1+$O$5)</f>
        <v>5482.7582227980311</v>
      </c>
      <c r="S94" s="71"/>
      <c r="T94" s="71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  <c r="FP94" s="43"/>
      <c r="FQ94" s="43"/>
      <c r="FR94" s="43"/>
      <c r="FS94" s="43"/>
      <c r="FT94" s="43"/>
      <c r="FU94" s="43"/>
      <c r="FV94" s="43"/>
      <c r="FW94" s="43"/>
      <c r="FX94" s="43"/>
      <c r="FY94" s="43"/>
      <c r="FZ94" s="43"/>
      <c r="GA94" s="43"/>
      <c r="GB94" s="43"/>
      <c r="GC94" s="43"/>
      <c r="GD94" s="43"/>
      <c r="GE94" s="43"/>
      <c r="GF94" s="43"/>
      <c r="GG94" s="43"/>
      <c r="GH94" s="43"/>
      <c r="GI94" s="43"/>
      <c r="GJ94" s="43"/>
      <c r="GK94" s="43"/>
      <c r="GL94" s="43"/>
      <c r="GM94" s="43"/>
      <c r="GN94" s="43"/>
      <c r="GO94" s="43"/>
      <c r="GP94" s="43"/>
      <c r="GQ94" s="43"/>
      <c r="GR94" s="43"/>
      <c r="GS94" s="43"/>
      <c r="GT94" s="43"/>
      <c r="GU94" s="43"/>
      <c r="GV94" s="43"/>
      <c r="GW94" s="43"/>
      <c r="GX94" s="43"/>
      <c r="GY94" s="43"/>
      <c r="GZ94" s="43"/>
      <c r="HA94" s="43"/>
      <c r="HB94" s="43"/>
      <c r="HC94" s="43"/>
      <c r="HD94" s="43"/>
      <c r="HE94" s="43"/>
      <c r="HF94" s="43"/>
      <c r="HG94" s="43"/>
      <c r="HH94" s="43"/>
      <c r="HI94" s="43"/>
      <c r="HJ94" s="43"/>
      <c r="HK94" s="43"/>
      <c r="HL94" s="43"/>
      <c r="HM94" s="43"/>
      <c r="HN94" s="43"/>
      <c r="HO94" s="43"/>
      <c r="HP94" s="43"/>
      <c r="HQ94" s="43"/>
      <c r="HR94" s="43"/>
      <c r="HS94" s="43"/>
      <c r="HT94" s="43"/>
      <c r="HU94" s="43"/>
      <c r="HV94" s="43"/>
      <c r="HW94" s="43"/>
      <c r="HX94" s="43"/>
      <c r="HY94" s="43"/>
      <c r="HZ94" s="43"/>
      <c r="IA94" s="43"/>
      <c r="IB94" s="43"/>
      <c r="IC94" s="43"/>
      <c r="ID94" s="43"/>
      <c r="IE94" s="43"/>
      <c r="IF94" s="43"/>
      <c r="IG94" s="43"/>
      <c r="IH94" s="43"/>
      <c r="II94" s="43"/>
      <c r="IJ94" s="43"/>
      <c r="IK94" s="43"/>
      <c r="IL94" s="43"/>
      <c r="IM94" s="43"/>
      <c r="IN94" s="43"/>
      <c r="IO94" s="43"/>
      <c r="IP94" s="43"/>
      <c r="IQ94" s="43"/>
      <c r="IR94" s="43"/>
      <c r="IS94" s="43"/>
      <c r="IT94" s="43"/>
      <c r="IU94" s="43"/>
      <c r="IV94" s="43"/>
      <c r="IW94" s="43"/>
      <c r="IX94" s="43"/>
      <c r="IY94" s="43"/>
      <c r="IZ94" s="43"/>
      <c r="JA94" s="43"/>
      <c r="JB94" s="43"/>
      <c r="JC94" s="43"/>
      <c r="JD94" s="43"/>
      <c r="JE94" s="43"/>
      <c r="JF94" s="43"/>
      <c r="JG94" s="43"/>
      <c r="JH94" s="43"/>
      <c r="JI94" s="43"/>
      <c r="JJ94" s="43"/>
      <c r="JK94" s="43"/>
      <c r="JL94" s="43"/>
      <c r="JM94" s="43"/>
      <c r="JN94" s="43"/>
      <c r="JO94" s="43"/>
      <c r="JP94" s="43"/>
      <c r="JQ94" s="43"/>
      <c r="JR94" s="43"/>
      <c r="JS94" s="43"/>
      <c r="JT94" s="43"/>
      <c r="JU94" s="43"/>
      <c r="JV94" s="43"/>
      <c r="JW94" s="43"/>
      <c r="JX94" s="43"/>
      <c r="JY94" s="43"/>
      <c r="JZ94" s="43"/>
      <c r="KA94" s="43"/>
      <c r="KB94" s="43"/>
      <c r="KC94" s="43"/>
      <c r="KD94" s="43"/>
      <c r="KE94" s="43"/>
      <c r="KF94" s="43"/>
      <c r="KG94" s="43"/>
      <c r="KH94" s="43"/>
      <c r="KI94" s="43"/>
      <c r="KJ94" s="43"/>
      <c r="KK94" s="43"/>
      <c r="KL94" s="43"/>
      <c r="KM94" s="43"/>
      <c r="KN94" s="43"/>
      <c r="KO94" s="43"/>
      <c r="KP94" s="43"/>
      <c r="KQ94" s="43"/>
      <c r="KR94" s="43"/>
      <c r="KS94" s="43"/>
      <c r="KT94" s="43"/>
      <c r="KU94" s="43"/>
      <c r="KV94" s="43"/>
      <c r="KW94" s="43"/>
      <c r="KX94" s="43"/>
      <c r="KY94" s="43"/>
      <c r="KZ94" s="43"/>
      <c r="LA94" s="43"/>
      <c r="LB94" s="43"/>
      <c r="LC94" s="43"/>
      <c r="LD94" s="43"/>
      <c r="LE94" s="43"/>
      <c r="LF94" s="43"/>
      <c r="LG94" s="43"/>
      <c r="LH94" s="43"/>
      <c r="LI94" s="43"/>
      <c r="LJ94" s="43"/>
      <c r="LK94" s="43"/>
      <c r="LL94" s="43"/>
      <c r="LM94" s="43"/>
      <c r="LN94" s="43"/>
      <c r="LO94" s="43"/>
      <c r="LP94" s="43"/>
      <c r="LQ94" s="43"/>
      <c r="LR94" s="43"/>
      <c r="LS94" s="43"/>
      <c r="LT94" s="43"/>
      <c r="LU94" s="43"/>
      <c r="LV94" s="43"/>
      <c r="LW94" s="43"/>
      <c r="LX94" s="43"/>
      <c r="LY94" s="43"/>
      <c r="LZ94" s="43"/>
      <c r="MA94" s="43"/>
      <c r="MB94" s="43"/>
      <c r="MC94" s="43"/>
      <c r="MD94" s="43"/>
      <c r="ME94" s="43"/>
      <c r="MF94" s="43"/>
      <c r="MG94" s="43"/>
      <c r="MH94" s="43"/>
      <c r="MI94" s="43"/>
      <c r="MJ94" s="43"/>
      <c r="MK94" s="43"/>
      <c r="ML94" s="43"/>
      <c r="MM94" s="43"/>
      <c r="MN94" s="43"/>
      <c r="MO94" s="43"/>
      <c r="MP94" s="43"/>
      <c r="MQ94" s="43"/>
      <c r="MR94" s="43"/>
      <c r="MS94" s="43"/>
      <c r="MT94" s="43"/>
      <c r="MU94" s="43"/>
      <c r="MV94" s="43"/>
      <c r="MW94" s="43"/>
      <c r="MX94" s="43"/>
      <c r="MY94" s="43"/>
      <c r="MZ94" s="43"/>
      <c r="NA94" s="43"/>
      <c r="NB94" s="43"/>
      <c r="NC94" s="43"/>
      <c r="ND94" s="43"/>
      <c r="NE94" s="43"/>
      <c r="NF94" s="43"/>
      <c r="NG94" s="43"/>
      <c r="NH94" s="43"/>
      <c r="NI94" s="43"/>
      <c r="NJ94" s="43"/>
      <c r="NK94" s="43"/>
      <c r="NL94" s="43"/>
      <c r="NM94" s="43"/>
      <c r="NN94" s="43"/>
      <c r="NO94" s="43"/>
      <c r="NP94" s="43"/>
      <c r="NQ94" s="43"/>
      <c r="NR94" s="43"/>
      <c r="NS94" s="43"/>
      <c r="NT94" s="43"/>
      <c r="NU94" s="43"/>
      <c r="NV94" s="43"/>
      <c r="NW94" s="43"/>
      <c r="NX94" s="43"/>
      <c r="NY94" s="43"/>
      <c r="NZ94" s="43"/>
      <c r="OA94" s="43"/>
      <c r="OB94" s="43"/>
      <c r="OC94" s="43"/>
      <c r="OD94" s="43"/>
      <c r="OE94" s="43"/>
      <c r="OF94" s="43"/>
      <c r="OG94" s="43"/>
      <c r="OH94" s="43"/>
      <c r="OI94" s="43"/>
      <c r="OJ94" s="43"/>
      <c r="OK94" s="43"/>
      <c r="OL94" s="43"/>
      <c r="OM94" s="43"/>
      <c r="ON94" s="43"/>
      <c r="OO94" s="43"/>
      <c r="OP94" s="43"/>
      <c r="OQ94" s="43"/>
      <c r="OR94" s="43"/>
      <c r="OS94" s="43"/>
      <c r="OT94" s="43"/>
      <c r="OU94" s="43"/>
      <c r="OV94" s="43"/>
      <c r="OW94" s="43"/>
      <c r="OX94" s="43"/>
      <c r="OY94" s="43"/>
      <c r="OZ94" s="43"/>
      <c r="PA94" s="43"/>
      <c r="PB94" s="43"/>
      <c r="PC94" s="43"/>
      <c r="PD94" s="43"/>
      <c r="PE94" s="43"/>
      <c r="PF94" s="43"/>
      <c r="PG94" s="43"/>
      <c r="PH94" s="43"/>
      <c r="PI94" s="43"/>
      <c r="PJ94" s="43"/>
      <c r="PK94" s="43"/>
      <c r="PL94" s="43"/>
      <c r="PM94" s="43"/>
      <c r="PN94" s="43"/>
      <c r="PO94" s="43"/>
      <c r="PP94" s="43"/>
      <c r="PQ94" s="43"/>
      <c r="PR94" s="43"/>
      <c r="PS94" s="43"/>
      <c r="PT94" s="43"/>
      <c r="PU94" s="43"/>
      <c r="PV94" s="43"/>
      <c r="PW94" s="43"/>
      <c r="PX94" s="43"/>
      <c r="PY94" s="43"/>
      <c r="PZ94" s="43"/>
      <c r="QA94" s="43"/>
      <c r="QB94" s="43"/>
      <c r="QC94" s="43"/>
      <c r="QD94" s="43"/>
      <c r="QE94" s="43"/>
      <c r="QF94" s="43"/>
      <c r="QG94" s="43"/>
      <c r="QH94" s="43"/>
      <c r="QI94" s="43"/>
      <c r="QJ94" s="43"/>
      <c r="QK94" s="43"/>
      <c r="QL94" s="43"/>
      <c r="QM94" s="43"/>
      <c r="QN94" s="43"/>
      <c r="QO94" s="43"/>
      <c r="QP94" s="43"/>
      <c r="QQ94" s="43"/>
      <c r="QR94" s="43"/>
      <c r="QS94" s="43"/>
      <c r="QT94" s="43"/>
      <c r="QU94" s="43"/>
      <c r="QV94" s="43"/>
      <c r="QW94" s="43"/>
      <c r="QX94" s="43"/>
      <c r="QY94" s="43"/>
      <c r="QZ94" s="43"/>
      <c r="RA94" s="43"/>
      <c r="RB94" s="43"/>
      <c r="RC94" s="43"/>
      <c r="RD94" s="43"/>
      <c r="RE94" s="43"/>
      <c r="RF94" s="43"/>
      <c r="RG94" s="43"/>
      <c r="RH94" s="43"/>
      <c r="RI94" s="43"/>
      <c r="RJ94" s="43"/>
      <c r="RK94" s="43"/>
      <c r="RL94" s="43"/>
      <c r="RM94" s="43"/>
      <c r="RN94" s="43"/>
      <c r="RO94" s="43"/>
      <c r="RP94" s="43"/>
      <c r="RQ94" s="43"/>
      <c r="RR94" s="43"/>
      <c r="RS94" s="43"/>
      <c r="RT94" s="43"/>
      <c r="RU94" s="43"/>
      <c r="RV94" s="43"/>
      <c r="RW94" s="43"/>
      <c r="RX94" s="43"/>
      <c r="RY94" s="43"/>
      <c r="RZ94" s="43"/>
      <c r="SA94" s="43"/>
      <c r="SB94" s="43"/>
      <c r="SC94" s="43"/>
      <c r="SD94" s="43"/>
      <c r="SE94" s="43"/>
      <c r="SF94" s="43"/>
      <c r="SG94" s="43"/>
      <c r="SH94" s="43"/>
      <c r="SI94" s="43"/>
      <c r="SJ94" s="43"/>
      <c r="SK94" s="43"/>
      <c r="SL94" s="43"/>
      <c r="SM94" s="43"/>
      <c r="SN94" s="43"/>
      <c r="SO94" s="43"/>
      <c r="SP94" s="43"/>
      <c r="SQ94" s="43"/>
      <c r="SR94" s="43"/>
      <c r="SS94" s="43"/>
      <c r="ST94" s="43"/>
      <c r="SU94" s="43"/>
      <c r="SV94" s="43"/>
      <c r="SW94" s="43"/>
      <c r="SX94" s="43"/>
      <c r="SY94" s="43"/>
      <c r="SZ94" s="43"/>
      <c r="TA94" s="43"/>
      <c r="TB94" s="43"/>
      <c r="TC94" s="43"/>
      <c r="TD94" s="43"/>
      <c r="TE94" s="43"/>
      <c r="TF94" s="43"/>
      <c r="TG94" s="43"/>
      <c r="TH94" s="43"/>
      <c r="TI94" s="43"/>
      <c r="TJ94" s="43"/>
      <c r="TK94" s="43"/>
      <c r="TL94" s="43"/>
      <c r="TM94" s="43"/>
      <c r="TN94" s="43"/>
      <c r="TO94" s="43"/>
      <c r="TP94" s="43"/>
      <c r="TQ94" s="43"/>
      <c r="TR94" s="43"/>
      <c r="TS94" s="43"/>
      <c r="TT94" s="43"/>
      <c r="TU94" s="43"/>
      <c r="TV94" s="43"/>
      <c r="TW94" s="43"/>
      <c r="TX94" s="43"/>
      <c r="TY94" s="43"/>
      <c r="TZ94" s="43"/>
      <c r="UA94" s="43"/>
      <c r="UB94" s="43"/>
      <c r="UC94" s="43"/>
      <c r="UD94" s="43"/>
      <c r="UE94" s="43"/>
      <c r="UF94" s="43"/>
      <c r="UG94" s="43"/>
      <c r="UH94" s="43"/>
      <c r="UI94" s="43"/>
      <c r="UJ94" s="43"/>
      <c r="UK94" s="43"/>
      <c r="UL94" s="43"/>
      <c r="UM94" s="43"/>
      <c r="UN94" s="43"/>
      <c r="UO94" s="43"/>
      <c r="UP94" s="43"/>
      <c r="UQ94" s="43"/>
      <c r="UR94" s="43"/>
      <c r="US94" s="43"/>
      <c r="UT94" s="43"/>
      <c r="UU94" s="43"/>
      <c r="UV94" s="43"/>
      <c r="UW94" s="43"/>
      <c r="UX94" s="43"/>
      <c r="UY94" s="43"/>
      <c r="UZ94" s="43"/>
      <c r="VA94" s="43"/>
      <c r="VB94" s="43"/>
      <c r="VC94" s="43"/>
      <c r="VD94" s="43"/>
      <c r="VE94" s="43"/>
      <c r="VF94" s="43"/>
      <c r="VG94" s="43"/>
      <c r="VH94" s="43"/>
      <c r="VI94" s="43"/>
      <c r="VJ94" s="43"/>
      <c r="VK94" s="43"/>
      <c r="VL94" s="43"/>
      <c r="VM94" s="43"/>
      <c r="VN94" s="43"/>
      <c r="VO94" s="43"/>
      <c r="VP94" s="43"/>
      <c r="VQ94" s="43"/>
      <c r="VR94" s="43"/>
      <c r="VS94" s="43"/>
      <c r="VT94" s="43"/>
      <c r="VU94" s="43"/>
      <c r="VV94" s="43"/>
      <c r="VW94" s="43"/>
      <c r="VX94" s="43"/>
      <c r="VY94" s="43"/>
      <c r="VZ94" s="43"/>
      <c r="WA94" s="43"/>
      <c r="WB94" s="43"/>
      <c r="WC94" s="43"/>
      <c r="WD94" s="43"/>
      <c r="WE94" s="43"/>
      <c r="WF94" s="43"/>
      <c r="WG94" s="43"/>
      <c r="WH94" s="43"/>
      <c r="WI94" s="43"/>
      <c r="WJ94" s="43"/>
      <c r="WK94" s="43"/>
      <c r="WL94" s="43"/>
      <c r="WM94" s="43"/>
      <c r="WN94" s="43"/>
      <c r="WO94" s="43"/>
      <c r="WP94" s="43"/>
      <c r="WQ94" s="43"/>
      <c r="WR94" s="43"/>
      <c r="WS94" s="43"/>
      <c r="WT94" s="43"/>
      <c r="WU94" s="43"/>
      <c r="WV94" s="43"/>
      <c r="WW94" s="43"/>
      <c r="WX94" s="43"/>
      <c r="WY94" s="43"/>
      <c r="WZ94" s="43"/>
      <c r="XA94" s="43"/>
      <c r="XB94" s="43"/>
      <c r="XC94" s="43"/>
      <c r="XD94" s="43"/>
      <c r="XE94" s="43"/>
      <c r="XF94" s="43"/>
      <c r="XG94" s="43"/>
      <c r="XH94" s="43"/>
      <c r="XI94" s="43"/>
      <c r="XJ94" s="43"/>
      <c r="XK94" s="43"/>
      <c r="XL94" s="43"/>
      <c r="XM94" s="43"/>
      <c r="XN94" s="43"/>
      <c r="XO94" s="43"/>
      <c r="XP94" s="43"/>
      <c r="XQ94" s="43"/>
      <c r="XR94" s="43"/>
      <c r="XS94" s="43"/>
      <c r="XT94" s="43"/>
      <c r="XU94" s="43"/>
      <c r="XV94" s="43"/>
      <c r="XW94" s="43"/>
      <c r="XX94" s="43"/>
      <c r="XY94" s="43"/>
      <c r="XZ94" s="43"/>
      <c r="YA94" s="43"/>
      <c r="YB94" s="43"/>
      <c r="YC94" s="43"/>
      <c r="YD94" s="43"/>
      <c r="YE94" s="43"/>
      <c r="YF94" s="43"/>
      <c r="YG94" s="43"/>
      <c r="YH94" s="43"/>
      <c r="YI94" s="43"/>
      <c r="YJ94" s="43"/>
      <c r="YK94" s="43"/>
      <c r="YL94" s="43"/>
      <c r="YM94" s="43"/>
      <c r="YN94" s="43"/>
      <c r="YO94" s="43"/>
      <c r="YP94" s="43"/>
      <c r="YQ94" s="43"/>
      <c r="YR94" s="43"/>
      <c r="YS94" s="43"/>
      <c r="YT94" s="43"/>
      <c r="YU94" s="43"/>
      <c r="YV94" s="43"/>
      <c r="YW94" s="43"/>
      <c r="YX94" s="43"/>
      <c r="YY94" s="43"/>
      <c r="YZ94" s="43"/>
      <c r="ZA94" s="43"/>
      <c r="ZB94" s="43"/>
      <c r="ZC94" s="43"/>
      <c r="ZD94" s="43"/>
      <c r="ZE94" s="43"/>
      <c r="ZF94" s="43"/>
      <c r="ZG94" s="43"/>
      <c r="ZH94" s="43"/>
      <c r="ZI94" s="43"/>
      <c r="ZJ94" s="43"/>
      <c r="ZK94" s="43"/>
      <c r="ZL94" s="43"/>
      <c r="ZM94" s="43"/>
      <c r="ZN94" s="43"/>
      <c r="ZO94" s="43"/>
      <c r="ZP94" s="43"/>
      <c r="ZQ94" s="43"/>
      <c r="ZR94" s="43"/>
      <c r="ZS94" s="43"/>
      <c r="ZT94" s="43"/>
      <c r="ZU94" s="43"/>
      <c r="ZV94" s="43"/>
      <c r="ZW94" s="43"/>
      <c r="ZX94" s="43"/>
      <c r="ZY94" s="43"/>
      <c r="ZZ94" s="43"/>
      <c r="AAA94" s="43"/>
      <c r="AAB94" s="43"/>
      <c r="AAC94" s="43"/>
      <c r="AAD94" s="43"/>
      <c r="AAE94" s="43"/>
      <c r="AAF94" s="43"/>
      <c r="AAG94" s="43"/>
      <c r="AAH94" s="43"/>
      <c r="AAI94" s="43"/>
      <c r="AAJ94" s="43"/>
      <c r="AAK94" s="43"/>
      <c r="AAL94" s="43"/>
      <c r="AAM94" s="43"/>
      <c r="AAN94" s="43"/>
      <c r="AAO94" s="43"/>
      <c r="AAP94" s="43"/>
      <c r="AAQ94" s="43"/>
      <c r="AAR94" s="43"/>
      <c r="AAS94" s="43"/>
      <c r="AAT94" s="43"/>
      <c r="AAU94" s="43"/>
      <c r="AAV94" s="43"/>
      <c r="AAW94" s="43"/>
      <c r="AAX94" s="43"/>
      <c r="AAY94" s="43"/>
      <c r="AAZ94" s="43"/>
      <c r="ABA94" s="43"/>
      <c r="ABB94" s="43"/>
      <c r="ABC94" s="43"/>
      <c r="ABD94" s="43"/>
      <c r="ABE94" s="43"/>
      <c r="ABF94" s="43"/>
      <c r="ABG94" s="43"/>
      <c r="ABH94" s="43"/>
      <c r="ABI94" s="43"/>
      <c r="ABJ94" s="43"/>
      <c r="ABK94" s="43"/>
      <c r="ABL94" s="43"/>
      <c r="ABM94" s="43"/>
      <c r="ABN94" s="43"/>
      <c r="ABO94" s="43"/>
      <c r="ABP94" s="43"/>
      <c r="ABQ94" s="43"/>
      <c r="ABR94" s="43"/>
      <c r="ABS94" s="43"/>
      <c r="ABT94" s="43"/>
      <c r="ABU94" s="43"/>
      <c r="ABV94" s="43"/>
      <c r="ABW94" s="43"/>
      <c r="ABX94" s="43"/>
      <c r="ABY94" s="43"/>
      <c r="ABZ94" s="43"/>
      <c r="ACA94" s="43"/>
      <c r="ACB94" s="43"/>
      <c r="ACC94" s="43"/>
      <c r="ACD94" s="43"/>
      <c r="ACE94" s="43"/>
      <c r="ACF94" s="43"/>
      <c r="ACG94" s="43"/>
      <c r="ACH94" s="43"/>
      <c r="ACI94" s="43"/>
      <c r="ACJ94" s="43"/>
      <c r="ACK94" s="43"/>
      <c r="ACL94" s="43"/>
      <c r="ACM94" s="43"/>
      <c r="ACN94" s="43"/>
      <c r="ACO94" s="43"/>
      <c r="ACP94" s="43"/>
      <c r="ACQ94" s="43"/>
      <c r="ACR94" s="43"/>
      <c r="ACS94" s="43"/>
      <c r="ACT94" s="43"/>
      <c r="ACU94" s="43"/>
      <c r="ACV94" s="43"/>
      <c r="ACW94" s="43"/>
      <c r="ACX94" s="43"/>
      <c r="ACY94" s="43"/>
      <c r="ACZ94" s="43"/>
      <c r="ADA94" s="43"/>
      <c r="ADB94" s="43"/>
      <c r="ADC94" s="43"/>
      <c r="ADD94" s="43"/>
      <c r="ADE94" s="43"/>
      <c r="ADF94" s="43"/>
      <c r="ADG94" s="43"/>
      <c r="ADH94" s="43"/>
      <c r="ADI94" s="43"/>
      <c r="ADJ94" s="43"/>
      <c r="ADK94" s="43"/>
      <c r="ADL94" s="43"/>
      <c r="ADM94" s="43"/>
      <c r="ADN94" s="43"/>
      <c r="ADO94" s="43"/>
      <c r="ADP94" s="43"/>
      <c r="ADQ94" s="43"/>
      <c r="ADR94" s="43"/>
      <c r="ADS94" s="43"/>
      <c r="ADT94" s="43"/>
      <c r="ADU94" s="43"/>
      <c r="ADV94" s="43"/>
      <c r="ADW94" s="43"/>
      <c r="ADX94" s="43"/>
      <c r="ADY94" s="43"/>
      <c r="ADZ94" s="43"/>
      <c r="AEA94" s="43"/>
      <c r="AEB94" s="43"/>
      <c r="AEC94" s="43"/>
      <c r="AED94" s="43"/>
      <c r="AEE94" s="43"/>
      <c r="AEF94" s="43"/>
      <c r="AEG94" s="43"/>
      <c r="AEH94" s="43"/>
      <c r="AEI94" s="43"/>
      <c r="AEJ94" s="43"/>
      <c r="AEK94" s="43"/>
      <c r="AEL94" s="43"/>
      <c r="AEM94" s="43"/>
      <c r="AEN94" s="43"/>
      <c r="AEO94" s="43"/>
      <c r="AEP94" s="43"/>
      <c r="AEQ94" s="43"/>
      <c r="AER94" s="43"/>
      <c r="AES94" s="43"/>
      <c r="AET94" s="43"/>
      <c r="AEU94" s="43"/>
      <c r="AEV94" s="43"/>
      <c r="AEW94" s="43"/>
      <c r="AEX94" s="43"/>
      <c r="AEY94" s="43"/>
      <c r="AEZ94" s="43"/>
      <c r="AFA94" s="43"/>
      <c r="AFB94" s="43"/>
      <c r="AFC94" s="43"/>
      <c r="AFD94" s="43"/>
      <c r="AFE94" s="43"/>
      <c r="AFF94" s="43"/>
      <c r="AFG94" s="43"/>
      <c r="AFH94" s="43"/>
      <c r="AFI94" s="43"/>
      <c r="AFJ94" s="43"/>
      <c r="AFK94" s="43"/>
      <c r="AFL94" s="43"/>
      <c r="AFM94" s="43"/>
      <c r="AFN94" s="43"/>
      <c r="AFO94" s="43"/>
      <c r="AFP94" s="43"/>
      <c r="AFQ94" s="43"/>
      <c r="AFR94" s="43"/>
      <c r="AFS94" s="43"/>
      <c r="AFT94" s="43"/>
      <c r="AFU94" s="43"/>
      <c r="AFV94" s="43"/>
      <c r="AFW94" s="43"/>
      <c r="AFX94" s="43"/>
      <c r="AFY94" s="43"/>
      <c r="AFZ94" s="43"/>
      <c r="AGA94" s="43"/>
      <c r="AGB94" s="43"/>
      <c r="AGC94" s="43"/>
      <c r="AGD94" s="43"/>
      <c r="AGE94" s="43"/>
      <c r="AGF94" s="43"/>
      <c r="AGG94" s="43"/>
      <c r="AGH94" s="43"/>
      <c r="AGI94" s="43"/>
      <c r="AGJ94" s="43"/>
      <c r="AGK94" s="43"/>
      <c r="AGL94" s="43"/>
      <c r="AGM94" s="43"/>
      <c r="AGN94" s="43"/>
      <c r="AGO94" s="43"/>
      <c r="AGP94" s="43"/>
      <c r="AGQ94" s="43"/>
      <c r="AGR94" s="43"/>
      <c r="AGS94" s="43"/>
      <c r="AGT94" s="43"/>
      <c r="AGU94" s="43"/>
      <c r="AGV94" s="43"/>
      <c r="AGW94" s="43"/>
      <c r="AGX94" s="43"/>
      <c r="AGY94" s="43"/>
      <c r="AGZ94" s="43"/>
      <c r="AHA94" s="43"/>
      <c r="AHB94" s="43"/>
      <c r="AHC94" s="43"/>
      <c r="AHD94" s="43"/>
      <c r="AHE94" s="43"/>
      <c r="AHF94" s="43"/>
      <c r="AHG94" s="43"/>
      <c r="AHH94" s="43"/>
      <c r="AHI94" s="43"/>
      <c r="AHJ94" s="43"/>
      <c r="AHK94" s="43"/>
      <c r="AHL94" s="43"/>
      <c r="AHM94" s="43"/>
      <c r="AHN94" s="43"/>
      <c r="AHO94" s="43"/>
      <c r="AHP94" s="43"/>
      <c r="AHQ94" s="43"/>
      <c r="AHR94" s="43"/>
      <c r="AHS94" s="43"/>
      <c r="AHT94" s="43"/>
      <c r="AHU94" s="43"/>
      <c r="AHV94" s="43"/>
      <c r="AHW94" s="43"/>
      <c r="AHX94" s="43"/>
      <c r="AHY94" s="43"/>
      <c r="AHZ94" s="43"/>
      <c r="AIA94" s="43"/>
      <c r="AIB94" s="43"/>
      <c r="AIC94" s="43"/>
      <c r="AID94" s="43"/>
      <c r="AIE94" s="43"/>
      <c r="AIF94" s="43"/>
      <c r="AIG94" s="43"/>
      <c r="AIH94" s="43"/>
      <c r="AII94" s="43"/>
      <c r="AIJ94" s="43"/>
      <c r="AIK94" s="43"/>
      <c r="AIL94" s="43"/>
      <c r="AIM94" s="43"/>
      <c r="AIN94" s="43"/>
      <c r="AIO94" s="43"/>
      <c r="AIP94" s="43"/>
      <c r="AIQ94" s="43"/>
      <c r="AIR94" s="43"/>
      <c r="AIS94" s="43"/>
      <c r="AIT94" s="43"/>
      <c r="AIU94" s="43"/>
      <c r="AIV94" s="43"/>
      <c r="AIW94" s="43"/>
      <c r="AIX94" s="43"/>
      <c r="AIY94" s="43"/>
      <c r="AIZ94" s="43"/>
      <c r="AJA94" s="43"/>
      <c r="AJB94" s="43"/>
      <c r="AJC94" s="43"/>
      <c r="AJD94" s="43"/>
      <c r="AJE94" s="43"/>
      <c r="AJF94" s="43"/>
      <c r="AJG94" s="43"/>
      <c r="AJH94" s="43"/>
      <c r="AJI94" s="43"/>
    </row>
    <row r="95" spans="1:945" s="178" customFormat="1" x14ac:dyDescent="0.25">
      <c r="A95" s="149" t="s">
        <v>72</v>
      </c>
      <c r="B95" s="149">
        <v>7356</v>
      </c>
      <c r="C95" s="149"/>
      <c r="D95" s="154" t="s">
        <v>86</v>
      </c>
      <c r="E95" s="149" t="s">
        <v>87</v>
      </c>
      <c r="F95" s="155">
        <v>0.22850000000000001</v>
      </c>
      <c r="G95" s="156">
        <v>27.12</v>
      </c>
      <c r="H95" s="155"/>
      <c r="I95" s="156">
        <f>ROUND(F95*G95,2)</f>
        <v>6.2</v>
      </c>
      <c r="J95" s="156"/>
      <c r="K95" s="156"/>
      <c r="L95" s="157"/>
      <c r="M95" s="157"/>
      <c r="N95" s="157"/>
      <c r="O95" s="157"/>
      <c r="P95" s="157"/>
      <c r="Q95" s="185"/>
      <c r="R95" s="71">
        <f>(I95+J95)*H92*(1+$O$5)</f>
        <v>23282.945877635473</v>
      </c>
      <c r="S95" s="71"/>
      <c r="T95" s="71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5"/>
      <c r="AH95" s="185"/>
      <c r="AI95" s="185"/>
      <c r="AJ95" s="185"/>
      <c r="AK95" s="185"/>
      <c r="AL95" s="185"/>
      <c r="AM95" s="185"/>
      <c r="AN95" s="185"/>
      <c r="AO95" s="185"/>
      <c r="AP95" s="185"/>
      <c r="AQ95" s="185"/>
      <c r="AR95" s="185"/>
      <c r="AS95" s="185"/>
      <c r="AT95" s="185"/>
      <c r="AU95" s="185"/>
      <c r="AV95" s="185"/>
      <c r="AW95" s="185"/>
      <c r="AX95" s="185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  <c r="JV95" s="2"/>
      <c r="JW95" s="2"/>
      <c r="JX95" s="2"/>
      <c r="JY95" s="2"/>
      <c r="JZ95" s="2"/>
      <c r="KA95" s="2"/>
      <c r="KB95" s="2"/>
      <c r="KC95" s="2"/>
      <c r="KD95" s="2"/>
      <c r="KE95" s="2"/>
      <c r="KF95" s="2"/>
      <c r="KG95" s="2"/>
      <c r="KH95" s="2"/>
      <c r="KI95" s="2"/>
      <c r="KJ95" s="2"/>
      <c r="KK95" s="2"/>
      <c r="KL95" s="2"/>
      <c r="KM95" s="2"/>
      <c r="KN95" s="2"/>
      <c r="KO95" s="2"/>
      <c r="KP95" s="2"/>
      <c r="KQ95" s="2"/>
      <c r="KR95" s="2"/>
      <c r="KS95" s="2"/>
      <c r="KT95" s="2"/>
      <c r="KU95" s="2"/>
      <c r="KV95" s="2"/>
      <c r="KW95" s="2"/>
      <c r="KX95" s="2"/>
      <c r="KY95" s="2"/>
      <c r="KZ95" s="2"/>
      <c r="LA95" s="2"/>
      <c r="LB95" s="2"/>
      <c r="LC95" s="2"/>
      <c r="LD95" s="2"/>
      <c r="LE95" s="2"/>
      <c r="LF95" s="2"/>
      <c r="LG95" s="2"/>
      <c r="LH95" s="2"/>
      <c r="LI95" s="2"/>
      <c r="LJ95" s="2"/>
      <c r="LK95" s="2"/>
      <c r="LL95" s="2"/>
      <c r="LM95" s="2"/>
      <c r="LN95" s="2"/>
      <c r="LO95" s="2"/>
      <c r="LP95" s="2"/>
      <c r="LQ95" s="2"/>
      <c r="LR95" s="2"/>
      <c r="LS95" s="2"/>
      <c r="LT95" s="2"/>
      <c r="LU95" s="2"/>
      <c r="LV95" s="2"/>
      <c r="LW95" s="2"/>
      <c r="LX95" s="2"/>
      <c r="LY95" s="2"/>
      <c r="LZ95" s="2"/>
      <c r="MA95" s="2"/>
      <c r="MB95" s="2"/>
      <c r="MC95" s="2"/>
      <c r="MD95" s="2"/>
      <c r="ME95" s="2"/>
      <c r="MF95" s="2"/>
      <c r="MG95" s="2"/>
      <c r="MH95" s="2"/>
      <c r="MI95" s="2"/>
      <c r="MJ95" s="2"/>
      <c r="MK95" s="2"/>
      <c r="ML95" s="2"/>
      <c r="MM95" s="2"/>
      <c r="MN95" s="2"/>
      <c r="MO95" s="2"/>
      <c r="MP95" s="2"/>
      <c r="MQ95" s="2"/>
      <c r="MR95" s="2"/>
      <c r="MS95" s="2"/>
      <c r="MT95" s="2"/>
      <c r="MU95" s="2"/>
      <c r="MV95" s="2"/>
      <c r="MW95" s="2"/>
      <c r="MX95" s="2"/>
      <c r="MY95" s="2"/>
      <c r="MZ95" s="2"/>
      <c r="NA95" s="2"/>
      <c r="NB95" s="2"/>
      <c r="NC95" s="2"/>
      <c r="ND95" s="2"/>
      <c r="NE95" s="2"/>
      <c r="NF95" s="2"/>
      <c r="NG95" s="2"/>
      <c r="NH95" s="2"/>
      <c r="NI95" s="2"/>
      <c r="NJ95" s="2"/>
      <c r="NK95" s="2"/>
      <c r="NL95" s="2"/>
      <c r="NM95" s="2"/>
      <c r="NN95" s="2"/>
      <c r="NO95" s="2"/>
      <c r="NP95" s="2"/>
      <c r="NQ95" s="2"/>
      <c r="NR95" s="2"/>
      <c r="NS95" s="2"/>
      <c r="NT95" s="2"/>
      <c r="NU95" s="2"/>
      <c r="NV95" s="2"/>
      <c r="NW95" s="2"/>
      <c r="NX95" s="2"/>
      <c r="NY95" s="2"/>
      <c r="NZ95" s="2"/>
      <c r="OA95" s="2"/>
      <c r="OB95" s="2"/>
      <c r="OC95" s="2"/>
      <c r="OD95" s="2"/>
      <c r="OE95" s="2"/>
      <c r="OF95" s="2"/>
      <c r="OG95" s="2"/>
      <c r="OH95" s="2"/>
      <c r="OI95" s="2"/>
      <c r="OJ95" s="2"/>
      <c r="OK95" s="2"/>
      <c r="OL95" s="2"/>
      <c r="OM95" s="2"/>
      <c r="ON95" s="2"/>
      <c r="OO95" s="2"/>
      <c r="OP95" s="2"/>
      <c r="OQ95" s="2"/>
      <c r="OR95" s="2"/>
      <c r="OS95" s="2"/>
      <c r="OT95" s="2"/>
      <c r="OU95" s="2"/>
      <c r="OV95" s="2"/>
      <c r="OW95" s="2"/>
      <c r="OX95" s="2"/>
      <c r="OY95" s="2"/>
      <c r="OZ95" s="2"/>
      <c r="PA95" s="2"/>
      <c r="PB95" s="2"/>
      <c r="PC95" s="2"/>
      <c r="PD95" s="2"/>
      <c r="PE95" s="2"/>
      <c r="PF95" s="2"/>
      <c r="PG95" s="2"/>
      <c r="PH95" s="2"/>
      <c r="PI95" s="2"/>
      <c r="PJ95" s="2"/>
      <c r="PK95" s="2"/>
      <c r="PL95" s="2"/>
      <c r="PM95" s="2"/>
      <c r="PN95" s="2"/>
      <c r="PO95" s="2"/>
      <c r="PP95" s="2"/>
      <c r="PQ95" s="2"/>
      <c r="PR95" s="2"/>
      <c r="PS95" s="2"/>
      <c r="PT95" s="2"/>
      <c r="PU95" s="2"/>
      <c r="PV95" s="2"/>
      <c r="PW95" s="2"/>
      <c r="PX95" s="2"/>
      <c r="PY95" s="2"/>
      <c r="PZ95" s="2"/>
      <c r="QA95" s="2"/>
      <c r="QB95" s="2"/>
      <c r="QC95" s="2"/>
      <c r="QD95" s="2"/>
      <c r="QE95" s="2"/>
      <c r="QF95" s="2"/>
      <c r="QG95" s="2"/>
      <c r="QH95" s="2"/>
      <c r="QI95" s="2"/>
      <c r="QJ95" s="2"/>
      <c r="QK95" s="2"/>
      <c r="QL95" s="2"/>
      <c r="QM95" s="2"/>
      <c r="QN95" s="2"/>
      <c r="QO95" s="2"/>
      <c r="QP95" s="2"/>
      <c r="QQ95" s="2"/>
      <c r="QR95" s="2"/>
      <c r="QS95" s="2"/>
      <c r="QT95" s="2"/>
      <c r="QU95" s="2"/>
      <c r="QV95" s="2"/>
      <c r="QW95" s="2"/>
      <c r="QX95" s="2"/>
      <c r="QY95" s="2"/>
      <c r="QZ95" s="2"/>
      <c r="RA95" s="2"/>
      <c r="RB95" s="2"/>
      <c r="RC95" s="2"/>
      <c r="RD95" s="2"/>
      <c r="RE95" s="2"/>
      <c r="RF95" s="2"/>
      <c r="RG95" s="2"/>
      <c r="RH95" s="2"/>
      <c r="RI95" s="2"/>
      <c r="RJ95" s="2"/>
      <c r="RK95" s="2"/>
      <c r="RL95" s="2"/>
      <c r="RM95" s="2"/>
      <c r="RN95" s="2"/>
      <c r="RO95" s="2"/>
      <c r="RP95" s="2"/>
      <c r="RQ95" s="2"/>
      <c r="RR95" s="2"/>
      <c r="RS95" s="2"/>
      <c r="RT95" s="2"/>
      <c r="RU95" s="2"/>
      <c r="RV95" s="2"/>
      <c r="RW95" s="2"/>
      <c r="RX95" s="2"/>
      <c r="RY95" s="2"/>
      <c r="RZ95" s="2"/>
      <c r="SA95" s="2"/>
      <c r="SB95" s="2"/>
      <c r="SC95" s="2"/>
      <c r="SD95" s="2"/>
      <c r="SE95" s="2"/>
      <c r="SF95" s="2"/>
      <c r="SG95" s="2"/>
      <c r="SH95" s="2"/>
      <c r="SI95" s="2"/>
      <c r="SJ95" s="2"/>
      <c r="SK95" s="2"/>
      <c r="SL95" s="2"/>
      <c r="SM95" s="2"/>
      <c r="SN95" s="2"/>
      <c r="SO95" s="2"/>
      <c r="SP95" s="2"/>
      <c r="SQ95" s="2"/>
      <c r="SR95" s="2"/>
      <c r="SS95" s="2"/>
      <c r="ST95" s="2"/>
      <c r="SU95" s="2"/>
      <c r="SV95" s="2"/>
      <c r="SW95" s="2"/>
      <c r="SX95" s="2"/>
      <c r="SY95" s="2"/>
      <c r="SZ95" s="2"/>
      <c r="TA95" s="2"/>
      <c r="TB95" s="2"/>
      <c r="TC95" s="2"/>
      <c r="TD95" s="2"/>
      <c r="TE95" s="2"/>
      <c r="TF95" s="2"/>
      <c r="TG95" s="2"/>
      <c r="TH95" s="2"/>
      <c r="TI95" s="2"/>
      <c r="TJ95" s="2"/>
      <c r="TK95" s="2"/>
      <c r="TL95" s="2"/>
      <c r="TM95" s="2"/>
      <c r="TN95" s="2"/>
      <c r="TO95" s="2"/>
      <c r="TP95" s="2"/>
      <c r="TQ95" s="2"/>
      <c r="TR95" s="2"/>
      <c r="TS95" s="2"/>
      <c r="TT95" s="2"/>
      <c r="TU95" s="2"/>
      <c r="TV95" s="2"/>
      <c r="TW95" s="2"/>
      <c r="TX95" s="2"/>
      <c r="TY95" s="2"/>
      <c r="TZ95" s="2"/>
      <c r="UA95" s="2"/>
      <c r="UB95" s="2"/>
      <c r="UC95" s="2"/>
      <c r="UD95" s="2"/>
      <c r="UE95" s="2"/>
      <c r="UF95" s="2"/>
      <c r="UG95" s="2"/>
      <c r="UH95" s="2"/>
      <c r="UI95" s="2"/>
      <c r="UJ95" s="2"/>
      <c r="UK95" s="2"/>
      <c r="UL95" s="2"/>
      <c r="UM95" s="2"/>
      <c r="UN95" s="2"/>
      <c r="UO95" s="2"/>
      <c r="UP95" s="2"/>
      <c r="UQ95" s="2"/>
      <c r="UR95" s="2"/>
      <c r="US95" s="2"/>
      <c r="UT95" s="2"/>
      <c r="UU95" s="2"/>
      <c r="UV95" s="2"/>
      <c r="UW95" s="2"/>
      <c r="UX95" s="2"/>
      <c r="UY95" s="2"/>
      <c r="UZ95" s="2"/>
      <c r="VA95" s="2"/>
      <c r="VB95" s="2"/>
      <c r="VC95" s="2"/>
      <c r="VD95" s="2"/>
      <c r="VE95" s="2"/>
      <c r="VF95" s="2"/>
      <c r="VG95" s="2"/>
      <c r="VH95" s="2"/>
      <c r="VI95" s="2"/>
      <c r="VJ95" s="2"/>
      <c r="VK95" s="2"/>
      <c r="VL95" s="2"/>
      <c r="VM95" s="2"/>
      <c r="VN95" s="2"/>
      <c r="VO95" s="2"/>
      <c r="VP95" s="2"/>
      <c r="VQ95" s="2"/>
      <c r="VR95" s="2"/>
      <c r="VS95" s="2"/>
      <c r="VT95" s="2"/>
      <c r="VU95" s="2"/>
      <c r="VV95" s="2"/>
      <c r="VW95" s="2"/>
      <c r="VX95" s="2"/>
      <c r="VY95" s="2"/>
      <c r="VZ95" s="2"/>
      <c r="WA95" s="2"/>
      <c r="WB95" s="2"/>
      <c r="WC95" s="2"/>
      <c r="WD95" s="2"/>
      <c r="WE95" s="2"/>
      <c r="WF95" s="2"/>
      <c r="WG95" s="2"/>
      <c r="WH95" s="2"/>
      <c r="WI95" s="2"/>
      <c r="WJ95" s="2"/>
      <c r="WK95" s="2"/>
      <c r="WL95" s="2"/>
      <c r="WM95" s="2"/>
      <c r="WN95" s="2"/>
      <c r="WO95" s="2"/>
      <c r="WP95" s="2"/>
      <c r="WQ95" s="2"/>
      <c r="WR95" s="2"/>
      <c r="WS95" s="2"/>
      <c r="WT95" s="2"/>
      <c r="WU95" s="2"/>
      <c r="WV95" s="2"/>
      <c r="WW95" s="2"/>
      <c r="WX95" s="2"/>
      <c r="WY95" s="2"/>
      <c r="WZ95" s="2"/>
      <c r="XA95" s="2"/>
      <c r="XB95" s="2"/>
      <c r="XC95" s="2"/>
      <c r="XD95" s="2"/>
      <c r="XE95" s="2"/>
      <c r="XF95" s="2"/>
      <c r="XG95" s="2"/>
      <c r="XH95" s="2"/>
      <c r="XI95" s="2"/>
      <c r="XJ95" s="2"/>
      <c r="XK95" s="2"/>
      <c r="XL95" s="2"/>
      <c r="XM95" s="2"/>
      <c r="XN95" s="2"/>
      <c r="XO95" s="2"/>
      <c r="XP95" s="2"/>
      <c r="XQ95" s="2"/>
      <c r="XR95" s="2"/>
      <c r="XS95" s="2"/>
      <c r="XT95" s="2"/>
      <c r="XU95" s="2"/>
      <c r="XV95" s="2"/>
      <c r="XW95" s="2"/>
      <c r="XX95" s="2"/>
      <c r="XY95" s="2"/>
      <c r="XZ95" s="2"/>
      <c r="YA95" s="2"/>
      <c r="YB95" s="2"/>
      <c r="YC95" s="2"/>
      <c r="YD95" s="2"/>
      <c r="YE95" s="2"/>
      <c r="YF95" s="2"/>
      <c r="YG95" s="2"/>
      <c r="YH95" s="2"/>
      <c r="YI95" s="2"/>
      <c r="YJ95" s="2"/>
      <c r="YK95" s="2"/>
      <c r="YL95" s="2"/>
      <c r="YM95" s="2"/>
      <c r="YN95" s="2"/>
      <c r="YO95" s="2"/>
      <c r="YP95" s="2"/>
      <c r="YQ95" s="2"/>
      <c r="YR95" s="2"/>
      <c r="YS95" s="2"/>
      <c r="YT95" s="2"/>
      <c r="YU95" s="2"/>
      <c r="YV95" s="2"/>
      <c r="YW95" s="2"/>
      <c r="YX95" s="2"/>
      <c r="YY95" s="2"/>
      <c r="YZ95" s="2"/>
      <c r="ZA95" s="2"/>
      <c r="ZB95" s="2"/>
      <c r="ZC95" s="2"/>
      <c r="ZD95" s="2"/>
      <c r="ZE95" s="2"/>
      <c r="ZF95" s="2"/>
      <c r="ZG95" s="2"/>
      <c r="ZH95" s="2"/>
      <c r="ZI95" s="2"/>
      <c r="ZJ95" s="2"/>
      <c r="ZK95" s="2"/>
      <c r="ZL95" s="2"/>
      <c r="ZM95" s="2"/>
      <c r="ZN95" s="2"/>
      <c r="ZO95" s="2"/>
      <c r="ZP95" s="2"/>
      <c r="ZQ95" s="2"/>
      <c r="ZR95" s="2"/>
      <c r="ZS95" s="2"/>
      <c r="ZT95" s="2"/>
      <c r="ZU95" s="2"/>
      <c r="ZV95" s="2"/>
      <c r="ZW95" s="2"/>
      <c r="ZX95" s="2"/>
      <c r="ZY95" s="2"/>
      <c r="ZZ95" s="2"/>
      <c r="AAA95" s="2"/>
      <c r="AAB95" s="2"/>
      <c r="AAC95" s="2"/>
      <c r="AAD95" s="2"/>
      <c r="AAE95" s="2"/>
      <c r="AAF95" s="2"/>
      <c r="AAG95" s="2"/>
      <c r="AAH95" s="2"/>
      <c r="AAI95" s="2"/>
      <c r="AAJ95" s="2"/>
      <c r="AAK95" s="2"/>
      <c r="AAL95" s="2"/>
      <c r="AAM95" s="2"/>
      <c r="AAN95" s="2"/>
      <c r="AAO95" s="2"/>
      <c r="AAP95" s="2"/>
      <c r="AAQ95" s="2"/>
      <c r="AAR95" s="2"/>
      <c r="AAS95" s="2"/>
      <c r="AAT95" s="2"/>
      <c r="AAU95" s="2"/>
      <c r="AAV95" s="2"/>
      <c r="AAW95" s="2"/>
      <c r="AAX95" s="2"/>
      <c r="AAY95" s="2"/>
      <c r="AAZ95" s="2"/>
      <c r="ABA95" s="2"/>
      <c r="ABB95" s="2"/>
      <c r="ABC95" s="2"/>
      <c r="ABD95" s="2"/>
      <c r="ABE95" s="2"/>
      <c r="ABF95" s="2"/>
      <c r="ABG95" s="2"/>
      <c r="ABH95" s="2"/>
      <c r="ABI95" s="2"/>
      <c r="ABJ95" s="2"/>
      <c r="ABK95" s="2"/>
      <c r="ABL95" s="2"/>
      <c r="ABM95" s="2"/>
      <c r="ABN95" s="2"/>
      <c r="ABO95" s="2"/>
      <c r="ABP95" s="2"/>
      <c r="ABQ95" s="2"/>
      <c r="ABR95" s="2"/>
      <c r="ABS95" s="2"/>
      <c r="ABT95" s="2"/>
      <c r="ABU95" s="2"/>
      <c r="ABV95" s="2"/>
      <c r="ABW95" s="2"/>
      <c r="ABX95" s="2"/>
      <c r="ABY95" s="2"/>
      <c r="ABZ95" s="2"/>
      <c r="ACA95" s="2"/>
      <c r="ACB95" s="2"/>
      <c r="ACC95" s="2"/>
      <c r="ACD95" s="2"/>
      <c r="ACE95" s="2"/>
      <c r="ACF95" s="2"/>
      <c r="ACG95" s="2"/>
      <c r="ACH95" s="2"/>
      <c r="ACI95" s="2"/>
      <c r="ACJ95" s="2"/>
      <c r="ACK95" s="2"/>
      <c r="ACL95" s="2"/>
      <c r="ACM95" s="2"/>
      <c r="ACN95" s="2"/>
      <c r="ACO95" s="2"/>
      <c r="ACP95" s="2"/>
      <c r="ACQ95" s="2"/>
      <c r="ACR95" s="2"/>
      <c r="ACS95" s="2"/>
      <c r="ACT95" s="2"/>
      <c r="ACU95" s="2"/>
      <c r="ACV95" s="2"/>
      <c r="ACW95" s="2"/>
      <c r="ACX95" s="2"/>
      <c r="ACY95" s="2"/>
      <c r="ACZ95" s="2"/>
      <c r="ADA95" s="2"/>
      <c r="ADB95" s="2"/>
      <c r="ADC95" s="2"/>
      <c r="ADD95" s="2"/>
      <c r="ADE95" s="2"/>
      <c r="ADF95" s="2"/>
      <c r="ADG95" s="2"/>
      <c r="ADH95" s="2"/>
      <c r="ADI95" s="2"/>
      <c r="ADJ95" s="2"/>
      <c r="ADK95" s="2"/>
      <c r="ADL95" s="2"/>
      <c r="ADM95" s="2"/>
      <c r="ADN95" s="2"/>
      <c r="ADO95" s="2"/>
      <c r="ADP95" s="2"/>
      <c r="ADQ95" s="2"/>
      <c r="ADR95" s="2"/>
      <c r="ADS95" s="2"/>
      <c r="ADT95" s="2"/>
      <c r="ADU95" s="2"/>
      <c r="ADV95" s="2"/>
      <c r="ADW95" s="2"/>
      <c r="ADX95" s="2"/>
      <c r="ADY95" s="2"/>
      <c r="ADZ95" s="2"/>
      <c r="AEA95" s="2"/>
      <c r="AEB95" s="2"/>
      <c r="AEC95" s="2"/>
      <c r="AED95" s="2"/>
      <c r="AEE95" s="2"/>
      <c r="AEF95" s="2"/>
      <c r="AEG95" s="2"/>
      <c r="AEH95" s="2"/>
      <c r="AEI95" s="2"/>
      <c r="AEJ95" s="2"/>
      <c r="AEK95" s="2"/>
      <c r="AEL95" s="2"/>
      <c r="AEM95" s="2"/>
      <c r="AEN95" s="2"/>
      <c r="AEO95" s="2"/>
      <c r="AEP95" s="2"/>
      <c r="AEQ95" s="2"/>
      <c r="AER95" s="2"/>
      <c r="AES95" s="2"/>
      <c r="AET95" s="2"/>
      <c r="AEU95" s="2"/>
      <c r="AEV95" s="2"/>
      <c r="AEW95" s="2"/>
      <c r="AEX95" s="2"/>
      <c r="AEY95" s="2"/>
      <c r="AEZ95" s="2"/>
      <c r="AFA95" s="2"/>
      <c r="AFB95" s="2"/>
      <c r="AFC95" s="2"/>
      <c r="AFD95" s="2"/>
      <c r="AFE95" s="2"/>
      <c r="AFF95" s="2"/>
      <c r="AFG95" s="2"/>
      <c r="AFH95" s="2"/>
      <c r="AFI95" s="2"/>
      <c r="AFJ95" s="2"/>
      <c r="AFK95" s="2"/>
      <c r="AFL95" s="2"/>
      <c r="AFM95" s="2"/>
      <c r="AFN95" s="2"/>
      <c r="AFO95" s="2"/>
      <c r="AFP95" s="2"/>
      <c r="AFQ95" s="2"/>
      <c r="AFR95" s="2"/>
      <c r="AFS95" s="2"/>
      <c r="AFT95" s="2"/>
      <c r="AFU95" s="2"/>
      <c r="AFV95" s="2"/>
      <c r="AFW95" s="2"/>
      <c r="AFX95" s="2"/>
      <c r="AFY95" s="2"/>
      <c r="AFZ95" s="2"/>
      <c r="AGA95" s="2"/>
      <c r="AGB95" s="2"/>
      <c r="AGC95" s="2"/>
      <c r="AGD95" s="2"/>
      <c r="AGE95" s="2"/>
      <c r="AGF95" s="2"/>
      <c r="AGG95" s="2"/>
      <c r="AGH95" s="2"/>
      <c r="AGI95" s="2"/>
      <c r="AGJ95" s="2"/>
      <c r="AGK95" s="2"/>
      <c r="AGL95" s="2"/>
      <c r="AGM95" s="2"/>
      <c r="AGN95" s="2"/>
      <c r="AGO95" s="2"/>
      <c r="AGP95" s="2"/>
      <c r="AGQ95" s="2"/>
      <c r="AGR95" s="2"/>
      <c r="AGS95" s="2"/>
      <c r="AGT95" s="2"/>
      <c r="AGU95" s="2"/>
      <c r="AGV95" s="2"/>
      <c r="AGW95" s="2"/>
      <c r="AGX95" s="2"/>
      <c r="AGY95" s="2"/>
      <c r="AGZ95" s="2"/>
      <c r="AHA95" s="2"/>
      <c r="AHB95" s="2"/>
      <c r="AHC95" s="2"/>
      <c r="AHD95" s="2"/>
      <c r="AHE95" s="2"/>
      <c r="AHF95" s="2"/>
      <c r="AHG95" s="2"/>
      <c r="AHH95" s="2"/>
      <c r="AHI95" s="2"/>
      <c r="AHJ95" s="2"/>
      <c r="AHK95" s="2"/>
      <c r="AHL95" s="2"/>
      <c r="AHM95" s="2"/>
      <c r="AHN95" s="2"/>
      <c r="AHO95" s="2"/>
      <c r="AHP95" s="2"/>
      <c r="AHQ95" s="2"/>
      <c r="AHR95" s="2"/>
      <c r="AHS95" s="2"/>
      <c r="AHT95" s="2"/>
      <c r="AHU95" s="2"/>
      <c r="AHV95" s="2"/>
      <c r="AHW95" s="2"/>
      <c r="AHX95" s="2"/>
      <c r="AHY95" s="2"/>
      <c r="AHZ95" s="2"/>
      <c r="AIA95" s="2"/>
      <c r="AIB95" s="2"/>
      <c r="AIC95" s="2"/>
      <c r="AID95" s="2"/>
      <c r="AIE95" s="2"/>
      <c r="AIF95" s="2"/>
      <c r="AIG95" s="2"/>
      <c r="AIH95" s="2"/>
      <c r="AII95" s="2"/>
      <c r="AIJ95" s="2"/>
      <c r="AIK95" s="2"/>
      <c r="AIL95" s="2"/>
      <c r="AIM95" s="2"/>
      <c r="AIN95" s="2"/>
      <c r="AIO95" s="2"/>
      <c r="AIP95" s="2"/>
      <c r="AIQ95" s="2"/>
      <c r="AIR95" s="2"/>
      <c r="AIS95" s="2"/>
      <c r="AIT95" s="2"/>
      <c r="AIU95" s="2"/>
      <c r="AIV95" s="2"/>
      <c r="AIW95" s="2"/>
      <c r="AIX95" s="2"/>
      <c r="AIY95" s="2"/>
      <c r="AIZ95" s="2"/>
      <c r="AJA95" s="2"/>
      <c r="AJB95" s="2"/>
      <c r="AJC95" s="2"/>
      <c r="AJD95" s="2"/>
      <c r="AJE95" s="2"/>
      <c r="AJF95" s="2"/>
      <c r="AJG95" s="2"/>
      <c r="AJH95" s="2"/>
      <c r="AJI95" s="2"/>
    </row>
    <row r="96" spans="1:945" s="193" customFormat="1" ht="11.25" x14ac:dyDescent="0.2">
      <c r="A96" s="149"/>
      <c r="B96" s="187"/>
      <c r="C96" s="187"/>
      <c r="D96" s="186"/>
      <c r="E96" s="186"/>
      <c r="F96" s="175"/>
      <c r="G96" s="175"/>
      <c r="H96" s="175"/>
      <c r="I96" s="175"/>
      <c r="J96" s="175"/>
      <c r="K96" s="175"/>
      <c r="L96" s="188"/>
      <c r="M96" s="188"/>
      <c r="N96" s="188"/>
      <c r="O96" s="189"/>
      <c r="P96" s="189"/>
      <c r="Q96" s="184"/>
      <c r="R96" s="124"/>
      <c r="S96" s="124"/>
      <c r="T96" s="12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78"/>
      <c r="AZ96" s="178"/>
      <c r="BA96" s="178"/>
      <c r="BB96" s="178"/>
      <c r="BC96" s="178"/>
      <c r="BD96" s="178"/>
      <c r="BE96" s="178"/>
      <c r="BF96" s="178"/>
      <c r="BG96" s="178"/>
      <c r="BH96" s="178"/>
      <c r="BI96" s="178"/>
      <c r="BJ96" s="178"/>
      <c r="BK96" s="178"/>
      <c r="BL96" s="178"/>
      <c r="BM96" s="178"/>
      <c r="BN96" s="178"/>
      <c r="BO96" s="178"/>
      <c r="BP96" s="178"/>
      <c r="BQ96" s="178"/>
      <c r="BR96" s="178"/>
      <c r="BS96" s="178"/>
      <c r="BT96" s="178"/>
      <c r="BU96" s="178"/>
      <c r="BV96" s="178"/>
      <c r="BW96" s="178"/>
      <c r="BX96" s="178"/>
      <c r="BY96" s="178"/>
      <c r="BZ96" s="178"/>
      <c r="CA96" s="178"/>
      <c r="CB96" s="178"/>
      <c r="CC96" s="178"/>
      <c r="CD96" s="178"/>
      <c r="CE96" s="178"/>
      <c r="CF96" s="178"/>
      <c r="CG96" s="178"/>
      <c r="CH96" s="178"/>
      <c r="CI96" s="178"/>
      <c r="CJ96" s="178"/>
      <c r="CK96" s="178"/>
      <c r="CL96" s="178"/>
      <c r="CM96" s="178"/>
      <c r="CN96" s="178"/>
      <c r="CO96" s="178"/>
      <c r="CP96" s="178"/>
      <c r="CQ96" s="178"/>
      <c r="CR96" s="178"/>
      <c r="CS96" s="178"/>
      <c r="CT96" s="178"/>
      <c r="CU96" s="178"/>
      <c r="CV96" s="178"/>
      <c r="CW96" s="178"/>
      <c r="CX96" s="178"/>
      <c r="CY96" s="178"/>
      <c r="CZ96" s="178"/>
      <c r="DA96" s="178"/>
      <c r="DB96" s="178"/>
      <c r="DC96" s="178"/>
      <c r="DD96" s="178"/>
      <c r="DE96" s="178"/>
      <c r="DF96" s="178"/>
      <c r="DG96" s="178"/>
      <c r="DH96" s="178"/>
      <c r="DI96" s="178"/>
      <c r="DJ96" s="178"/>
      <c r="DK96" s="178"/>
      <c r="DL96" s="178"/>
      <c r="DM96" s="178"/>
      <c r="DN96" s="178"/>
      <c r="DO96" s="178"/>
      <c r="DP96" s="178"/>
      <c r="DQ96" s="178"/>
      <c r="DR96" s="178"/>
      <c r="DS96" s="178"/>
      <c r="DT96" s="178"/>
      <c r="DU96" s="178"/>
      <c r="DV96" s="178"/>
      <c r="DW96" s="178"/>
      <c r="DX96" s="178"/>
      <c r="DY96" s="178"/>
      <c r="DZ96" s="178"/>
      <c r="EA96" s="178"/>
      <c r="EB96" s="178"/>
      <c r="EC96" s="178"/>
      <c r="ED96" s="178"/>
      <c r="EE96" s="178"/>
      <c r="EF96" s="178"/>
      <c r="EG96" s="178"/>
      <c r="EH96" s="178"/>
      <c r="EI96" s="178"/>
      <c r="EJ96" s="178"/>
      <c r="EK96" s="178"/>
      <c r="EL96" s="178"/>
      <c r="EM96" s="178"/>
      <c r="EN96" s="178"/>
      <c r="EO96" s="178"/>
      <c r="EP96" s="178"/>
      <c r="EQ96" s="178"/>
      <c r="ER96" s="178"/>
      <c r="ES96" s="178"/>
      <c r="ET96" s="178"/>
      <c r="EU96" s="178"/>
      <c r="EV96" s="178"/>
      <c r="EW96" s="178"/>
      <c r="EX96" s="178"/>
      <c r="EY96" s="178"/>
      <c r="EZ96" s="178"/>
      <c r="FA96" s="178"/>
      <c r="FB96" s="178"/>
      <c r="FC96" s="178"/>
      <c r="FD96" s="178"/>
      <c r="FE96" s="178"/>
      <c r="FF96" s="178"/>
      <c r="FG96" s="178"/>
      <c r="FH96" s="178"/>
      <c r="FI96" s="178"/>
      <c r="FJ96" s="178"/>
      <c r="FK96" s="178"/>
      <c r="FL96" s="178"/>
      <c r="FM96" s="178"/>
      <c r="FN96" s="178"/>
      <c r="FO96" s="178"/>
      <c r="FP96" s="178"/>
      <c r="FQ96" s="178"/>
      <c r="FR96" s="178"/>
      <c r="FS96" s="178"/>
      <c r="FT96" s="178"/>
      <c r="FU96" s="178"/>
      <c r="FV96" s="178"/>
      <c r="FW96" s="178"/>
      <c r="FX96" s="178"/>
      <c r="FY96" s="178"/>
      <c r="FZ96" s="178"/>
      <c r="GA96" s="178"/>
      <c r="GB96" s="178"/>
      <c r="GC96" s="178"/>
      <c r="GD96" s="178"/>
      <c r="GE96" s="178"/>
      <c r="GF96" s="178"/>
      <c r="GG96" s="178"/>
      <c r="GH96" s="178"/>
      <c r="GI96" s="178"/>
      <c r="GJ96" s="178"/>
      <c r="GK96" s="178"/>
      <c r="GL96" s="178"/>
      <c r="GM96" s="178"/>
      <c r="GN96" s="178"/>
      <c r="GO96" s="178"/>
      <c r="GP96" s="178"/>
      <c r="GQ96" s="178"/>
      <c r="GR96" s="178"/>
      <c r="GS96" s="178"/>
      <c r="GT96" s="178"/>
      <c r="GU96" s="178"/>
      <c r="GV96" s="178"/>
      <c r="GW96" s="178"/>
      <c r="GX96" s="178"/>
      <c r="GY96" s="178"/>
      <c r="GZ96" s="178"/>
      <c r="HA96" s="178"/>
      <c r="HB96" s="178"/>
      <c r="HC96" s="178"/>
      <c r="HD96" s="178"/>
      <c r="HE96" s="178"/>
      <c r="HF96" s="178"/>
      <c r="HG96" s="178"/>
      <c r="HH96" s="178"/>
      <c r="HI96" s="178"/>
      <c r="HJ96" s="178"/>
      <c r="HK96" s="178"/>
      <c r="HL96" s="178"/>
      <c r="HM96" s="178"/>
      <c r="HN96" s="178"/>
      <c r="HO96" s="178"/>
      <c r="HP96" s="178"/>
      <c r="HQ96" s="178"/>
      <c r="HR96" s="178"/>
      <c r="HS96" s="178"/>
      <c r="HT96" s="178"/>
      <c r="HU96" s="178"/>
      <c r="HV96" s="178"/>
      <c r="HW96" s="178"/>
      <c r="HX96" s="178"/>
      <c r="HY96" s="178"/>
      <c r="HZ96" s="178"/>
      <c r="IA96" s="178"/>
      <c r="IB96" s="178"/>
      <c r="IC96" s="178"/>
      <c r="ID96" s="178"/>
      <c r="IE96" s="178"/>
      <c r="IF96" s="178"/>
      <c r="IG96" s="178"/>
      <c r="IH96" s="178"/>
      <c r="II96" s="178"/>
      <c r="IJ96" s="178"/>
      <c r="IK96" s="178"/>
      <c r="IL96" s="178"/>
      <c r="IM96" s="178"/>
      <c r="IN96" s="178"/>
      <c r="IO96" s="178"/>
      <c r="IP96" s="178"/>
      <c r="IQ96" s="178"/>
      <c r="IR96" s="178"/>
      <c r="IS96" s="178"/>
      <c r="IT96" s="178"/>
      <c r="IU96" s="178"/>
      <c r="IV96" s="178"/>
      <c r="IW96" s="178"/>
      <c r="IX96" s="178"/>
      <c r="IY96" s="178"/>
      <c r="IZ96" s="178"/>
      <c r="JA96" s="178"/>
      <c r="JB96" s="178"/>
      <c r="JC96" s="178"/>
      <c r="JD96" s="178"/>
      <c r="JE96" s="178"/>
      <c r="JF96" s="178"/>
      <c r="JG96" s="178"/>
      <c r="JH96" s="178"/>
      <c r="JI96" s="178"/>
      <c r="JJ96" s="178"/>
      <c r="JK96" s="178"/>
      <c r="JL96" s="178"/>
      <c r="JM96" s="178"/>
      <c r="JN96" s="178"/>
      <c r="JO96" s="178"/>
      <c r="JP96" s="178"/>
      <c r="JQ96" s="178"/>
      <c r="JR96" s="178"/>
      <c r="JS96" s="178"/>
      <c r="JT96" s="178"/>
      <c r="JU96" s="178"/>
      <c r="JV96" s="178"/>
      <c r="JW96" s="178"/>
      <c r="JX96" s="178"/>
      <c r="JY96" s="178"/>
      <c r="JZ96" s="178"/>
      <c r="KA96" s="178"/>
      <c r="KB96" s="178"/>
      <c r="KC96" s="178"/>
      <c r="KD96" s="178"/>
      <c r="KE96" s="178"/>
      <c r="KF96" s="178"/>
      <c r="KG96" s="178"/>
      <c r="KH96" s="178"/>
      <c r="KI96" s="178"/>
      <c r="KJ96" s="178"/>
      <c r="KK96" s="178"/>
      <c r="KL96" s="178"/>
      <c r="KM96" s="178"/>
      <c r="KN96" s="178"/>
      <c r="KO96" s="178"/>
      <c r="KP96" s="178"/>
      <c r="KQ96" s="178"/>
      <c r="KR96" s="178"/>
      <c r="KS96" s="178"/>
      <c r="KT96" s="178"/>
      <c r="KU96" s="178"/>
      <c r="KV96" s="178"/>
      <c r="KW96" s="178"/>
      <c r="KX96" s="178"/>
      <c r="KY96" s="178"/>
      <c r="KZ96" s="178"/>
      <c r="LA96" s="178"/>
      <c r="LB96" s="178"/>
      <c r="LC96" s="178"/>
      <c r="LD96" s="178"/>
      <c r="LE96" s="178"/>
      <c r="LF96" s="178"/>
      <c r="LG96" s="178"/>
      <c r="LH96" s="178"/>
      <c r="LI96" s="178"/>
      <c r="LJ96" s="178"/>
      <c r="LK96" s="178"/>
      <c r="LL96" s="178"/>
      <c r="LM96" s="178"/>
      <c r="LN96" s="178"/>
      <c r="LO96" s="178"/>
      <c r="LP96" s="178"/>
      <c r="LQ96" s="178"/>
      <c r="LR96" s="178"/>
      <c r="LS96" s="178"/>
      <c r="LT96" s="178"/>
      <c r="LU96" s="178"/>
      <c r="LV96" s="178"/>
      <c r="LW96" s="178"/>
      <c r="LX96" s="178"/>
      <c r="LY96" s="178"/>
      <c r="LZ96" s="178"/>
      <c r="MA96" s="178"/>
      <c r="MB96" s="178"/>
      <c r="MC96" s="178"/>
      <c r="MD96" s="178"/>
      <c r="ME96" s="178"/>
      <c r="MF96" s="178"/>
      <c r="MG96" s="178"/>
      <c r="MH96" s="178"/>
      <c r="MI96" s="178"/>
      <c r="MJ96" s="178"/>
      <c r="MK96" s="178"/>
      <c r="ML96" s="178"/>
      <c r="MM96" s="178"/>
      <c r="MN96" s="178"/>
      <c r="MO96" s="178"/>
      <c r="MP96" s="178"/>
      <c r="MQ96" s="178"/>
      <c r="MR96" s="178"/>
      <c r="MS96" s="178"/>
      <c r="MT96" s="178"/>
      <c r="MU96" s="178"/>
      <c r="MV96" s="178"/>
      <c r="MW96" s="178"/>
      <c r="MX96" s="178"/>
      <c r="MY96" s="178"/>
      <c r="MZ96" s="178"/>
      <c r="NA96" s="178"/>
      <c r="NB96" s="178"/>
      <c r="NC96" s="178"/>
      <c r="ND96" s="178"/>
      <c r="NE96" s="178"/>
      <c r="NF96" s="178"/>
      <c r="NG96" s="178"/>
      <c r="NH96" s="178"/>
      <c r="NI96" s="178"/>
      <c r="NJ96" s="178"/>
      <c r="NK96" s="178"/>
      <c r="NL96" s="178"/>
      <c r="NM96" s="178"/>
      <c r="NN96" s="178"/>
      <c r="NO96" s="178"/>
      <c r="NP96" s="178"/>
      <c r="NQ96" s="178"/>
      <c r="NR96" s="178"/>
      <c r="NS96" s="178"/>
      <c r="NT96" s="178"/>
      <c r="NU96" s="178"/>
      <c r="NV96" s="178"/>
      <c r="NW96" s="178"/>
      <c r="NX96" s="178"/>
      <c r="NY96" s="178"/>
      <c r="NZ96" s="178"/>
      <c r="OA96" s="178"/>
      <c r="OB96" s="178"/>
      <c r="OC96" s="178"/>
      <c r="OD96" s="178"/>
      <c r="OE96" s="178"/>
      <c r="OF96" s="178"/>
      <c r="OG96" s="178"/>
      <c r="OH96" s="178"/>
      <c r="OI96" s="178"/>
      <c r="OJ96" s="178"/>
      <c r="OK96" s="178"/>
      <c r="OL96" s="178"/>
      <c r="OM96" s="178"/>
      <c r="ON96" s="178"/>
      <c r="OO96" s="178"/>
      <c r="OP96" s="178"/>
      <c r="OQ96" s="178"/>
      <c r="OR96" s="178"/>
      <c r="OS96" s="178"/>
      <c r="OT96" s="178"/>
      <c r="OU96" s="178"/>
      <c r="OV96" s="178"/>
      <c r="OW96" s="178"/>
      <c r="OX96" s="178"/>
      <c r="OY96" s="178"/>
      <c r="OZ96" s="178"/>
      <c r="PA96" s="178"/>
      <c r="PB96" s="178"/>
      <c r="PC96" s="178"/>
      <c r="PD96" s="178"/>
      <c r="PE96" s="178"/>
      <c r="PF96" s="178"/>
      <c r="PG96" s="178"/>
      <c r="PH96" s="178"/>
      <c r="PI96" s="178"/>
      <c r="PJ96" s="178"/>
      <c r="PK96" s="178"/>
      <c r="PL96" s="178"/>
      <c r="PM96" s="178"/>
      <c r="PN96" s="178"/>
      <c r="PO96" s="178"/>
      <c r="PP96" s="178"/>
      <c r="PQ96" s="178"/>
      <c r="PR96" s="178"/>
      <c r="PS96" s="178"/>
      <c r="PT96" s="178"/>
      <c r="PU96" s="178"/>
      <c r="PV96" s="178"/>
      <c r="PW96" s="178"/>
      <c r="PX96" s="178"/>
      <c r="PY96" s="178"/>
      <c r="PZ96" s="178"/>
      <c r="QA96" s="178"/>
      <c r="QB96" s="178"/>
      <c r="QC96" s="178"/>
      <c r="QD96" s="178"/>
      <c r="QE96" s="178"/>
      <c r="QF96" s="178"/>
      <c r="QG96" s="178"/>
      <c r="QH96" s="178"/>
      <c r="QI96" s="178"/>
      <c r="QJ96" s="178"/>
      <c r="QK96" s="178"/>
      <c r="QL96" s="178"/>
      <c r="QM96" s="178"/>
      <c r="QN96" s="178"/>
      <c r="QO96" s="178"/>
      <c r="QP96" s="178"/>
      <c r="QQ96" s="178"/>
      <c r="QR96" s="178"/>
      <c r="QS96" s="178"/>
      <c r="QT96" s="178"/>
      <c r="QU96" s="178"/>
      <c r="QV96" s="178"/>
      <c r="QW96" s="178"/>
      <c r="QX96" s="178"/>
      <c r="QY96" s="178"/>
      <c r="QZ96" s="178"/>
      <c r="RA96" s="178"/>
      <c r="RB96" s="178"/>
      <c r="RC96" s="178"/>
      <c r="RD96" s="178"/>
      <c r="RE96" s="178"/>
      <c r="RF96" s="178"/>
      <c r="RG96" s="178"/>
      <c r="RH96" s="178"/>
      <c r="RI96" s="178"/>
      <c r="RJ96" s="178"/>
      <c r="RK96" s="178"/>
      <c r="RL96" s="178"/>
      <c r="RM96" s="178"/>
      <c r="RN96" s="178"/>
      <c r="RO96" s="178"/>
      <c r="RP96" s="178"/>
      <c r="RQ96" s="178"/>
      <c r="RR96" s="178"/>
      <c r="RS96" s="178"/>
      <c r="RT96" s="178"/>
      <c r="RU96" s="178"/>
      <c r="RV96" s="178"/>
      <c r="RW96" s="178"/>
      <c r="RX96" s="178"/>
      <c r="RY96" s="178"/>
      <c r="RZ96" s="178"/>
      <c r="SA96" s="178"/>
      <c r="SB96" s="178"/>
      <c r="SC96" s="178"/>
      <c r="SD96" s="178"/>
      <c r="SE96" s="178"/>
      <c r="SF96" s="178"/>
      <c r="SG96" s="178"/>
      <c r="SH96" s="178"/>
      <c r="SI96" s="178"/>
      <c r="SJ96" s="178"/>
      <c r="SK96" s="178"/>
      <c r="SL96" s="178"/>
      <c r="SM96" s="178"/>
      <c r="SN96" s="178"/>
      <c r="SO96" s="178"/>
      <c r="SP96" s="178"/>
      <c r="SQ96" s="178"/>
      <c r="SR96" s="178"/>
      <c r="SS96" s="178"/>
      <c r="ST96" s="178"/>
      <c r="SU96" s="178"/>
      <c r="SV96" s="178"/>
      <c r="SW96" s="178"/>
      <c r="SX96" s="178"/>
      <c r="SY96" s="178"/>
      <c r="SZ96" s="178"/>
      <c r="TA96" s="178"/>
      <c r="TB96" s="178"/>
      <c r="TC96" s="178"/>
      <c r="TD96" s="178"/>
      <c r="TE96" s="178"/>
      <c r="TF96" s="178"/>
      <c r="TG96" s="178"/>
      <c r="TH96" s="178"/>
      <c r="TI96" s="178"/>
      <c r="TJ96" s="178"/>
      <c r="TK96" s="178"/>
      <c r="TL96" s="178"/>
      <c r="TM96" s="178"/>
      <c r="TN96" s="178"/>
      <c r="TO96" s="178"/>
      <c r="TP96" s="178"/>
      <c r="TQ96" s="178"/>
      <c r="TR96" s="178"/>
      <c r="TS96" s="178"/>
      <c r="TT96" s="178"/>
      <c r="TU96" s="178"/>
      <c r="TV96" s="178"/>
      <c r="TW96" s="178"/>
      <c r="TX96" s="178"/>
      <c r="TY96" s="178"/>
      <c r="TZ96" s="178"/>
      <c r="UA96" s="178"/>
      <c r="UB96" s="178"/>
      <c r="UC96" s="178"/>
      <c r="UD96" s="178"/>
      <c r="UE96" s="178"/>
      <c r="UF96" s="178"/>
      <c r="UG96" s="178"/>
      <c r="UH96" s="178"/>
      <c r="UI96" s="178"/>
      <c r="UJ96" s="178"/>
      <c r="UK96" s="178"/>
      <c r="UL96" s="178"/>
      <c r="UM96" s="178"/>
      <c r="UN96" s="178"/>
      <c r="UO96" s="178"/>
      <c r="UP96" s="178"/>
      <c r="UQ96" s="178"/>
      <c r="UR96" s="178"/>
      <c r="US96" s="178"/>
      <c r="UT96" s="178"/>
      <c r="UU96" s="178"/>
      <c r="UV96" s="178"/>
      <c r="UW96" s="178"/>
      <c r="UX96" s="178"/>
      <c r="UY96" s="178"/>
      <c r="UZ96" s="178"/>
      <c r="VA96" s="178"/>
      <c r="VB96" s="178"/>
      <c r="VC96" s="178"/>
      <c r="VD96" s="178"/>
      <c r="VE96" s="178"/>
      <c r="VF96" s="178"/>
      <c r="VG96" s="178"/>
      <c r="VH96" s="178"/>
      <c r="VI96" s="178"/>
      <c r="VJ96" s="178"/>
      <c r="VK96" s="178"/>
      <c r="VL96" s="178"/>
      <c r="VM96" s="178"/>
      <c r="VN96" s="178"/>
      <c r="VO96" s="178"/>
      <c r="VP96" s="178"/>
      <c r="VQ96" s="178"/>
      <c r="VR96" s="178"/>
      <c r="VS96" s="178"/>
      <c r="VT96" s="178"/>
      <c r="VU96" s="178"/>
      <c r="VV96" s="178"/>
      <c r="VW96" s="178"/>
      <c r="VX96" s="178"/>
      <c r="VY96" s="178"/>
      <c r="VZ96" s="178"/>
      <c r="WA96" s="178"/>
      <c r="WB96" s="178"/>
      <c r="WC96" s="178"/>
      <c r="WD96" s="178"/>
      <c r="WE96" s="178"/>
      <c r="WF96" s="178"/>
      <c r="WG96" s="178"/>
      <c r="WH96" s="178"/>
      <c r="WI96" s="178"/>
      <c r="WJ96" s="178"/>
      <c r="WK96" s="178"/>
      <c r="WL96" s="178"/>
      <c r="WM96" s="178"/>
      <c r="WN96" s="178"/>
      <c r="WO96" s="178"/>
      <c r="WP96" s="178"/>
      <c r="WQ96" s="178"/>
      <c r="WR96" s="178"/>
      <c r="WS96" s="178"/>
      <c r="WT96" s="178"/>
      <c r="WU96" s="178"/>
      <c r="WV96" s="178"/>
      <c r="WW96" s="178"/>
      <c r="WX96" s="178"/>
      <c r="WY96" s="178"/>
      <c r="WZ96" s="178"/>
      <c r="XA96" s="178"/>
      <c r="XB96" s="178"/>
      <c r="XC96" s="178"/>
      <c r="XD96" s="178"/>
      <c r="XE96" s="178"/>
      <c r="XF96" s="178"/>
      <c r="XG96" s="178"/>
      <c r="XH96" s="178"/>
      <c r="XI96" s="178"/>
      <c r="XJ96" s="178"/>
      <c r="XK96" s="178"/>
      <c r="XL96" s="178"/>
      <c r="XM96" s="178"/>
      <c r="XN96" s="178"/>
      <c r="XO96" s="178"/>
      <c r="XP96" s="178"/>
      <c r="XQ96" s="178"/>
      <c r="XR96" s="178"/>
      <c r="XS96" s="178"/>
      <c r="XT96" s="178"/>
      <c r="XU96" s="178"/>
      <c r="XV96" s="178"/>
      <c r="XW96" s="178"/>
      <c r="XX96" s="178"/>
      <c r="XY96" s="178"/>
      <c r="XZ96" s="178"/>
      <c r="YA96" s="178"/>
      <c r="YB96" s="178"/>
      <c r="YC96" s="178"/>
      <c r="YD96" s="178"/>
      <c r="YE96" s="178"/>
      <c r="YF96" s="178"/>
      <c r="YG96" s="178"/>
      <c r="YH96" s="178"/>
      <c r="YI96" s="178"/>
      <c r="YJ96" s="178"/>
      <c r="YK96" s="178"/>
      <c r="YL96" s="178"/>
      <c r="YM96" s="178"/>
      <c r="YN96" s="178"/>
      <c r="YO96" s="178"/>
      <c r="YP96" s="178"/>
      <c r="YQ96" s="178"/>
      <c r="YR96" s="178"/>
      <c r="YS96" s="178"/>
      <c r="YT96" s="178"/>
      <c r="YU96" s="178"/>
      <c r="YV96" s="178"/>
      <c r="YW96" s="178"/>
      <c r="YX96" s="178"/>
      <c r="YY96" s="178"/>
      <c r="YZ96" s="178"/>
      <c r="ZA96" s="178"/>
      <c r="ZB96" s="178"/>
      <c r="ZC96" s="178"/>
      <c r="ZD96" s="178"/>
      <c r="ZE96" s="178"/>
      <c r="ZF96" s="178"/>
      <c r="ZG96" s="178"/>
      <c r="ZH96" s="178"/>
      <c r="ZI96" s="178"/>
      <c r="ZJ96" s="178"/>
      <c r="ZK96" s="178"/>
      <c r="ZL96" s="178"/>
      <c r="ZM96" s="178"/>
      <c r="ZN96" s="178"/>
      <c r="ZO96" s="178"/>
      <c r="ZP96" s="178"/>
      <c r="ZQ96" s="178"/>
      <c r="ZR96" s="178"/>
      <c r="ZS96" s="178"/>
      <c r="ZT96" s="178"/>
      <c r="ZU96" s="178"/>
      <c r="ZV96" s="178"/>
      <c r="ZW96" s="178"/>
      <c r="ZX96" s="178"/>
      <c r="ZY96" s="178"/>
      <c r="ZZ96" s="178"/>
      <c r="AAA96" s="178"/>
      <c r="AAB96" s="178"/>
      <c r="AAC96" s="178"/>
      <c r="AAD96" s="178"/>
      <c r="AAE96" s="178"/>
      <c r="AAF96" s="178"/>
      <c r="AAG96" s="178"/>
      <c r="AAH96" s="178"/>
      <c r="AAI96" s="178"/>
      <c r="AAJ96" s="178"/>
      <c r="AAK96" s="178"/>
      <c r="AAL96" s="178"/>
      <c r="AAM96" s="178"/>
      <c r="AAN96" s="178"/>
      <c r="AAO96" s="178"/>
      <c r="AAP96" s="178"/>
      <c r="AAQ96" s="178"/>
      <c r="AAR96" s="178"/>
      <c r="AAS96" s="178"/>
      <c r="AAT96" s="178"/>
      <c r="AAU96" s="178"/>
      <c r="AAV96" s="178"/>
      <c r="AAW96" s="178"/>
      <c r="AAX96" s="178"/>
      <c r="AAY96" s="178"/>
      <c r="AAZ96" s="178"/>
      <c r="ABA96" s="178"/>
      <c r="ABB96" s="178"/>
      <c r="ABC96" s="178"/>
      <c r="ABD96" s="178"/>
      <c r="ABE96" s="178"/>
      <c r="ABF96" s="178"/>
      <c r="ABG96" s="178"/>
      <c r="ABH96" s="178"/>
      <c r="ABI96" s="178"/>
      <c r="ABJ96" s="178"/>
      <c r="ABK96" s="178"/>
      <c r="ABL96" s="178"/>
      <c r="ABM96" s="178"/>
      <c r="ABN96" s="178"/>
      <c r="ABO96" s="178"/>
      <c r="ABP96" s="178"/>
      <c r="ABQ96" s="178"/>
      <c r="ABR96" s="178"/>
      <c r="ABS96" s="178"/>
      <c r="ABT96" s="178"/>
      <c r="ABU96" s="178"/>
      <c r="ABV96" s="178"/>
      <c r="ABW96" s="178"/>
      <c r="ABX96" s="178"/>
      <c r="ABY96" s="178"/>
      <c r="ABZ96" s="178"/>
      <c r="ACA96" s="178"/>
      <c r="ACB96" s="178"/>
      <c r="ACC96" s="178"/>
      <c r="ACD96" s="178"/>
      <c r="ACE96" s="178"/>
      <c r="ACF96" s="178"/>
      <c r="ACG96" s="178"/>
      <c r="ACH96" s="178"/>
      <c r="ACI96" s="178"/>
      <c r="ACJ96" s="178"/>
      <c r="ACK96" s="178"/>
      <c r="ACL96" s="178"/>
      <c r="ACM96" s="178"/>
      <c r="ACN96" s="178"/>
      <c r="ACO96" s="178"/>
      <c r="ACP96" s="178"/>
      <c r="ACQ96" s="178"/>
      <c r="ACR96" s="178"/>
      <c r="ACS96" s="178"/>
      <c r="ACT96" s="178"/>
      <c r="ACU96" s="178"/>
      <c r="ACV96" s="178"/>
      <c r="ACW96" s="178"/>
      <c r="ACX96" s="178"/>
      <c r="ACY96" s="178"/>
      <c r="ACZ96" s="178"/>
      <c r="ADA96" s="178"/>
      <c r="ADB96" s="178"/>
      <c r="ADC96" s="178"/>
      <c r="ADD96" s="178"/>
      <c r="ADE96" s="178"/>
      <c r="ADF96" s="178"/>
      <c r="ADG96" s="178"/>
      <c r="ADH96" s="178"/>
      <c r="ADI96" s="178"/>
      <c r="ADJ96" s="178"/>
      <c r="ADK96" s="178"/>
      <c r="ADL96" s="178"/>
      <c r="ADM96" s="178"/>
      <c r="ADN96" s="178"/>
      <c r="ADO96" s="178"/>
      <c r="ADP96" s="178"/>
      <c r="ADQ96" s="178"/>
      <c r="ADR96" s="178"/>
      <c r="ADS96" s="178"/>
      <c r="ADT96" s="178"/>
      <c r="ADU96" s="178"/>
      <c r="ADV96" s="178"/>
      <c r="ADW96" s="178"/>
      <c r="ADX96" s="178"/>
      <c r="ADY96" s="178"/>
      <c r="ADZ96" s="178"/>
      <c r="AEA96" s="178"/>
      <c r="AEB96" s="178"/>
      <c r="AEC96" s="178"/>
      <c r="AED96" s="178"/>
      <c r="AEE96" s="178"/>
      <c r="AEF96" s="178"/>
      <c r="AEG96" s="178"/>
      <c r="AEH96" s="178"/>
      <c r="AEI96" s="178"/>
      <c r="AEJ96" s="178"/>
      <c r="AEK96" s="178"/>
      <c r="AEL96" s="178"/>
      <c r="AEM96" s="178"/>
      <c r="AEN96" s="178"/>
      <c r="AEO96" s="178"/>
      <c r="AEP96" s="178"/>
      <c r="AEQ96" s="178"/>
      <c r="AER96" s="178"/>
      <c r="AES96" s="178"/>
      <c r="AET96" s="178"/>
      <c r="AEU96" s="178"/>
      <c r="AEV96" s="178"/>
      <c r="AEW96" s="178"/>
      <c r="AEX96" s="178"/>
      <c r="AEY96" s="178"/>
      <c r="AEZ96" s="178"/>
      <c r="AFA96" s="178"/>
      <c r="AFB96" s="178"/>
      <c r="AFC96" s="178"/>
      <c r="AFD96" s="178"/>
      <c r="AFE96" s="178"/>
      <c r="AFF96" s="178"/>
      <c r="AFG96" s="178"/>
      <c r="AFH96" s="178"/>
      <c r="AFI96" s="178"/>
      <c r="AFJ96" s="178"/>
      <c r="AFK96" s="178"/>
      <c r="AFL96" s="178"/>
      <c r="AFM96" s="178"/>
      <c r="AFN96" s="178"/>
      <c r="AFO96" s="178"/>
      <c r="AFP96" s="178"/>
      <c r="AFQ96" s="178"/>
      <c r="AFR96" s="178"/>
      <c r="AFS96" s="178"/>
      <c r="AFT96" s="178"/>
      <c r="AFU96" s="178"/>
      <c r="AFV96" s="178"/>
      <c r="AFW96" s="178"/>
      <c r="AFX96" s="178"/>
      <c r="AFY96" s="178"/>
      <c r="AFZ96" s="178"/>
      <c r="AGA96" s="178"/>
      <c r="AGB96" s="178"/>
      <c r="AGC96" s="178"/>
      <c r="AGD96" s="178"/>
      <c r="AGE96" s="178"/>
      <c r="AGF96" s="178"/>
      <c r="AGG96" s="178"/>
      <c r="AGH96" s="178"/>
      <c r="AGI96" s="178"/>
      <c r="AGJ96" s="178"/>
      <c r="AGK96" s="178"/>
      <c r="AGL96" s="178"/>
      <c r="AGM96" s="178"/>
      <c r="AGN96" s="178"/>
      <c r="AGO96" s="178"/>
      <c r="AGP96" s="178"/>
      <c r="AGQ96" s="178"/>
      <c r="AGR96" s="178"/>
      <c r="AGS96" s="178"/>
      <c r="AGT96" s="178"/>
      <c r="AGU96" s="178"/>
      <c r="AGV96" s="178"/>
      <c r="AGW96" s="178"/>
      <c r="AGX96" s="178"/>
      <c r="AGY96" s="178"/>
      <c r="AGZ96" s="178"/>
      <c r="AHA96" s="178"/>
      <c r="AHB96" s="178"/>
      <c r="AHC96" s="178"/>
      <c r="AHD96" s="178"/>
      <c r="AHE96" s="178"/>
      <c r="AHF96" s="178"/>
      <c r="AHG96" s="178"/>
      <c r="AHH96" s="178"/>
      <c r="AHI96" s="178"/>
      <c r="AHJ96" s="178"/>
      <c r="AHK96" s="178"/>
      <c r="AHL96" s="178"/>
      <c r="AHM96" s="178"/>
      <c r="AHN96" s="178"/>
      <c r="AHO96" s="178"/>
      <c r="AHP96" s="178"/>
      <c r="AHQ96" s="178"/>
      <c r="AHR96" s="178"/>
      <c r="AHS96" s="178"/>
      <c r="AHT96" s="178"/>
      <c r="AHU96" s="178"/>
      <c r="AHV96" s="178"/>
      <c r="AHW96" s="178"/>
      <c r="AHX96" s="178"/>
      <c r="AHY96" s="178"/>
      <c r="AHZ96" s="178"/>
      <c r="AIA96" s="178"/>
      <c r="AIB96" s="178"/>
      <c r="AIC96" s="178"/>
      <c r="AID96" s="178"/>
      <c r="AIE96" s="178"/>
      <c r="AIF96" s="178"/>
      <c r="AIG96" s="178"/>
      <c r="AIH96" s="178"/>
      <c r="AII96" s="178"/>
      <c r="AIJ96" s="178"/>
      <c r="AIK96" s="178"/>
      <c r="AIL96" s="178"/>
      <c r="AIM96" s="178"/>
      <c r="AIN96" s="178"/>
      <c r="AIO96" s="178"/>
      <c r="AIP96" s="178"/>
      <c r="AIQ96" s="178"/>
      <c r="AIR96" s="178"/>
      <c r="AIS96" s="178"/>
      <c r="AIT96" s="178"/>
      <c r="AIU96" s="178"/>
      <c r="AIV96" s="178"/>
      <c r="AIW96" s="178"/>
      <c r="AIX96" s="178"/>
      <c r="AIY96" s="178"/>
      <c r="AIZ96" s="178"/>
      <c r="AJA96" s="178"/>
      <c r="AJB96" s="178"/>
      <c r="AJC96" s="178"/>
      <c r="AJD96" s="178"/>
      <c r="AJE96" s="178"/>
      <c r="AJF96" s="178"/>
      <c r="AJG96" s="178"/>
      <c r="AJH96" s="178"/>
      <c r="AJI96" s="178"/>
    </row>
    <row r="97" spans="1:945" s="141" customFormat="1" ht="14.25" x14ac:dyDescent="0.2">
      <c r="A97" s="194"/>
      <c r="B97" s="195"/>
      <c r="C97" s="195"/>
      <c r="D97" s="181" t="s">
        <v>184</v>
      </c>
      <c r="E97" s="195"/>
      <c r="F97" s="182"/>
      <c r="G97" s="182"/>
      <c r="H97" s="182"/>
      <c r="I97" s="182"/>
      <c r="J97" s="182"/>
      <c r="K97" s="182"/>
      <c r="L97" s="197"/>
      <c r="M97" s="197"/>
      <c r="N97" s="197"/>
      <c r="O97" s="197"/>
      <c r="P97" s="197"/>
      <c r="Q97" s="198"/>
      <c r="R97" s="124"/>
      <c r="S97" s="124"/>
      <c r="T97" s="124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  <c r="AK97" s="198"/>
      <c r="AL97" s="198"/>
      <c r="AM97" s="198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3"/>
      <c r="AZ97" s="193"/>
      <c r="BA97" s="193"/>
      <c r="BB97" s="193"/>
      <c r="BC97" s="193"/>
      <c r="BD97" s="193"/>
      <c r="BE97" s="193"/>
      <c r="BF97" s="193"/>
      <c r="BG97" s="193"/>
      <c r="BH97" s="193"/>
      <c r="BI97" s="193"/>
      <c r="BJ97" s="193"/>
      <c r="BK97" s="193"/>
      <c r="BL97" s="193"/>
      <c r="BM97" s="193"/>
      <c r="BN97" s="193"/>
      <c r="BO97" s="193"/>
      <c r="BP97" s="193"/>
      <c r="BQ97" s="193"/>
      <c r="BR97" s="193"/>
      <c r="BS97" s="193"/>
      <c r="BT97" s="193"/>
      <c r="BU97" s="193"/>
      <c r="BV97" s="193"/>
      <c r="BW97" s="193"/>
      <c r="BX97" s="193"/>
      <c r="BY97" s="193"/>
      <c r="BZ97" s="193"/>
      <c r="CA97" s="193"/>
      <c r="CB97" s="193"/>
      <c r="CC97" s="193"/>
      <c r="CD97" s="193"/>
      <c r="CE97" s="193"/>
      <c r="CF97" s="193"/>
      <c r="CG97" s="193"/>
      <c r="CH97" s="193"/>
      <c r="CI97" s="193"/>
      <c r="CJ97" s="193"/>
      <c r="CK97" s="193"/>
      <c r="CL97" s="193"/>
      <c r="CM97" s="193"/>
      <c r="CN97" s="193"/>
      <c r="CO97" s="193"/>
      <c r="CP97" s="193"/>
      <c r="CQ97" s="193"/>
      <c r="CR97" s="193"/>
      <c r="CS97" s="193"/>
      <c r="CT97" s="193"/>
      <c r="CU97" s="193"/>
      <c r="CV97" s="193"/>
      <c r="CW97" s="193"/>
      <c r="CX97" s="193"/>
      <c r="CY97" s="193"/>
      <c r="CZ97" s="193"/>
      <c r="DA97" s="193"/>
      <c r="DB97" s="193"/>
      <c r="DC97" s="193"/>
      <c r="DD97" s="193"/>
      <c r="DE97" s="193"/>
      <c r="DF97" s="193"/>
      <c r="DG97" s="193"/>
      <c r="DH97" s="193"/>
      <c r="DI97" s="193"/>
      <c r="DJ97" s="193"/>
      <c r="DK97" s="193"/>
      <c r="DL97" s="193"/>
      <c r="DM97" s="193"/>
      <c r="DN97" s="193"/>
      <c r="DO97" s="193"/>
      <c r="DP97" s="193"/>
      <c r="DQ97" s="193"/>
      <c r="DR97" s="193"/>
      <c r="DS97" s="193"/>
      <c r="DT97" s="193"/>
      <c r="DU97" s="193"/>
      <c r="DV97" s="193"/>
      <c r="DW97" s="193"/>
      <c r="DX97" s="193"/>
      <c r="DY97" s="193"/>
      <c r="DZ97" s="193"/>
      <c r="EA97" s="193"/>
      <c r="EB97" s="193"/>
      <c r="EC97" s="193"/>
      <c r="ED97" s="193"/>
      <c r="EE97" s="193"/>
      <c r="EF97" s="193"/>
      <c r="EG97" s="193"/>
      <c r="EH97" s="193"/>
      <c r="EI97" s="193"/>
      <c r="EJ97" s="193"/>
      <c r="EK97" s="193"/>
      <c r="EL97" s="193"/>
      <c r="EM97" s="193"/>
      <c r="EN97" s="193"/>
      <c r="EO97" s="193"/>
      <c r="EP97" s="193"/>
      <c r="EQ97" s="193"/>
      <c r="ER97" s="193"/>
      <c r="ES97" s="193"/>
      <c r="ET97" s="193"/>
      <c r="EU97" s="193"/>
      <c r="EV97" s="193"/>
      <c r="EW97" s="193"/>
      <c r="EX97" s="193"/>
      <c r="EY97" s="193"/>
      <c r="EZ97" s="193"/>
      <c r="FA97" s="193"/>
      <c r="FB97" s="193"/>
      <c r="FC97" s="193"/>
      <c r="FD97" s="193"/>
      <c r="FE97" s="193"/>
      <c r="FF97" s="193"/>
      <c r="FG97" s="193"/>
      <c r="FH97" s="193"/>
      <c r="FI97" s="193"/>
      <c r="FJ97" s="193"/>
      <c r="FK97" s="193"/>
      <c r="FL97" s="193"/>
      <c r="FM97" s="193"/>
      <c r="FN97" s="193"/>
      <c r="FO97" s="193"/>
      <c r="FP97" s="193"/>
      <c r="FQ97" s="193"/>
      <c r="FR97" s="193"/>
      <c r="FS97" s="193"/>
      <c r="FT97" s="193"/>
      <c r="FU97" s="193"/>
      <c r="FV97" s="193"/>
      <c r="FW97" s="193"/>
      <c r="FX97" s="193"/>
      <c r="FY97" s="193"/>
      <c r="FZ97" s="193"/>
      <c r="GA97" s="193"/>
      <c r="GB97" s="193"/>
      <c r="GC97" s="193"/>
      <c r="GD97" s="193"/>
      <c r="GE97" s="193"/>
      <c r="GF97" s="193"/>
      <c r="GG97" s="193"/>
      <c r="GH97" s="193"/>
      <c r="GI97" s="193"/>
      <c r="GJ97" s="193"/>
      <c r="GK97" s="193"/>
      <c r="GL97" s="193"/>
      <c r="GM97" s="193"/>
      <c r="GN97" s="193"/>
      <c r="GO97" s="193"/>
      <c r="GP97" s="193"/>
      <c r="GQ97" s="193"/>
      <c r="GR97" s="193"/>
      <c r="GS97" s="193"/>
      <c r="GT97" s="193"/>
      <c r="GU97" s="193"/>
      <c r="GV97" s="193"/>
      <c r="GW97" s="193"/>
      <c r="GX97" s="193"/>
      <c r="GY97" s="193"/>
      <c r="GZ97" s="193"/>
      <c r="HA97" s="193"/>
      <c r="HB97" s="193"/>
      <c r="HC97" s="193"/>
      <c r="HD97" s="193"/>
      <c r="HE97" s="193"/>
      <c r="HF97" s="193"/>
      <c r="HG97" s="193"/>
      <c r="HH97" s="193"/>
      <c r="HI97" s="193"/>
      <c r="HJ97" s="193"/>
      <c r="HK97" s="193"/>
      <c r="HL97" s="193"/>
      <c r="HM97" s="193"/>
      <c r="HN97" s="193"/>
      <c r="HO97" s="193"/>
      <c r="HP97" s="193"/>
      <c r="HQ97" s="193"/>
      <c r="HR97" s="193"/>
      <c r="HS97" s="193"/>
      <c r="HT97" s="193"/>
      <c r="HU97" s="193"/>
      <c r="HV97" s="193"/>
      <c r="HW97" s="193"/>
      <c r="HX97" s="193"/>
      <c r="HY97" s="193"/>
      <c r="HZ97" s="193"/>
      <c r="IA97" s="193"/>
      <c r="IB97" s="193"/>
      <c r="IC97" s="193"/>
      <c r="ID97" s="193"/>
      <c r="IE97" s="193"/>
      <c r="IF97" s="193"/>
      <c r="IG97" s="193"/>
      <c r="IH97" s="193"/>
      <c r="II97" s="193"/>
      <c r="IJ97" s="193"/>
      <c r="IK97" s="193"/>
      <c r="IL97" s="193"/>
      <c r="IM97" s="193"/>
      <c r="IN97" s="193"/>
      <c r="IO97" s="193"/>
      <c r="IP97" s="193"/>
      <c r="IQ97" s="193"/>
      <c r="IR97" s="193"/>
      <c r="IS97" s="193"/>
      <c r="IT97" s="193"/>
      <c r="IU97" s="193"/>
      <c r="IV97" s="193"/>
      <c r="IW97" s="193"/>
      <c r="IX97" s="193"/>
      <c r="IY97" s="193"/>
      <c r="IZ97" s="193"/>
      <c r="JA97" s="193"/>
      <c r="JB97" s="193"/>
      <c r="JC97" s="193"/>
      <c r="JD97" s="193"/>
      <c r="JE97" s="193"/>
      <c r="JF97" s="193"/>
      <c r="JG97" s="193"/>
      <c r="JH97" s="193"/>
      <c r="JI97" s="193"/>
      <c r="JJ97" s="193"/>
      <c r="JK97" s="193"/>
      <c r="JL97" s="193"/>
      <c r="JM97" s="193"/>
      <c r="JN97" s="193"/>
      <c r="JO97" s="193"/>
      <c r="JP97" s="193"/>
      <c r="JQ97" s="193"/>
      <c r="JR97" s="193"/>
      <c r="JS97" s="193"/>
      <c r="JT97" s="193"/>
      <c r="JU97" s="193"/>
      <c r="JV97" s="193"/>
      <c r="JW97" s="193"/>
      <c r="JX97" s="193"/>
      <c r="JY97" s="193"/>
      <c r="JZ97" s="193"/>
      <c r="KA97" s="193"/>
      <c r="KB97" s="193"/>
      <c r="KC97" s="193"/>
      <c r="KD97" s="193"/>
      <c r="KE97" s="193"/>
      <c r="KF97" s="193"/>
      <c r="KG97" s="193"/>
      <c r="KH97" s="193"/>
      <c r="KI97" s="193"/>
      <c r="KJ97" s="193"/>
      <c r="KK97" s="193"/>
      <c r="KL97" s="193"/>
      <c r="KM97" s="193"/>
      <c r="KN97" s="193"/>
      <c r="KO97" s="193"/>
      <c r="KP97" s="193"/>
      <c r="KQ97" s="193"/>
      <c r="KR97" s="193"/>
      <c r="KS97" s="193"/>
      <c r="KT97" s="193"/>
      <c r="KU97" s="193"/>
      <c r="KV97" s="193"/>
      <c r="KW97" s="193"/>
      <c r="KX97" s="193"/>
      <c r="KY97" s="193"/>
      <c r="KZ97" s="193"/>
      <c r="LA97" s="193"/>
      <c r="LB97" s="193"/>
      <c r="LC97" s="193"/>
      <c r="LD97" s="193"/>
      <c r="LE97" s="193"/>
      <c r="LF97" s="193"/>
      <c r="LG97" s="193"/>
      <c r="LH97" s="193"/>
      <c r="LI97" s="193"/>
      <c r="LJ97" s="193"/>
      <c r="LK97" s="193"/>
      <c r="LL97" s="193"/>
      <c r="LM97" s="193"/>
      <c r="LN97" s="193"/>
      <c r="LO97" s="193"/>
      <c r="LP97" s="193"/>
      <c r="LQ97" s="193"/>
      <c r="LR97" s="193"/>
      <c r="LS97" s="193"/>
      <c r="LT97" s="193"/>
      <c r="LU97" s="193"/>
      <c r="LV97" s="193"/>
      <c r="LW97" s="193"/>
      <c r="LX97" s="193"/>
      <c r="LY97" s="193"/>
      <c r="LZ97" s="193"/>
      <c r="MA97" s="193"/>
      <c r="MB97" s="193"/>
      <c r="MC97" s="193"/>
      <c r="MD97" s="193"/>
      <c r="ME97" s="193"/>
      <c r="MF97" s="193"/>
      <c r="MG97" s="193"/>
      <c r="MH97" s="193"/>
      <c r="MI97" s="193"/>
      <c r="MJ97" s="193"/>
      <c r="MK97" s="193"/>
      <c r="ML97" s="193"/>
      <c r="MM97" s="193"/>
      <c r="MN97" s="193"/>
      <c r="MO97" s="193"/>
      <c r="MP97" s="193"/>
      <c r="MQ97" s="193"/>
      <c r="MR97" s="193"/>
      <c r="MS97" s="193"/>
      <c r="MT97" s="193"/>
      <c r="MU97" s="193"/>
      <c r="MV97" s="193"/>
      <c r="MW97" s="193"/>
      <c r="MX97" s="193"/>
      <c r="MY97" s="193"/>
      <c r="MZ97" s="193"/>
      <c r="NA97" s="193"/>
      <c r="NB97" s="193"/>
      <c r="NC97" s="193"/>
      <c r="ND97" s="193"/>
      <c r="NE97" s="193"/>
      <c r="NF97" s="193"/>
      <c r="NG97" s="193"/>
      <c r="NH97" s="193"/>
      <c r="NI97" s="193"/>
      <c r="NJ97" s="193"/>
      <c r="NK97" s="193"/>
      <c r="NL97" s="193"/>
      <c r="NM97" s="193"/>
      <c r="NN97" s="193"/>
      <c r="NO97" s="193"/>
      <c r="NP97" s="193"/>
      <c r="NQ97" s="193"/>
      <c r="NR97" s="193"/>
      <c r="NS97" s="193"/>
      <c r="NT97" s="193"/>
      <c r="NU97" s="193"/>
      <c r="NV97" s="193"/>
      <c r="NW97" s="193"/>
      <c r="NX97" s="193"/>
      <c r="NY97" s="193"/>
      <c r="NZ97" s="193"/>
      <c r="OA97" s="193"/>
      <c r="OB97" s="193"/>
      <c r="OC97" s="193"/>
      <c r="OD97" s="193"/>
      <c r="OE97" s="193"/>
      <c r="OF97" s="193"/>
      <c r="OG97" s="193"/>
      <c r="OH97" s="193"/>
      <c r="OI97" s="193"/>
      <c r="OJ97" s="193"/>
      <c r="OK97" s="193"/>
      <c r="OL97" s="193"/>
      <c r="OM97" s="193"/>
      <c r="ON97" s="193"/>
      <c r="OO97" s="193"/>
      <c r="OP97" s="193"/>
      <c r="OQ97" s="193"/>
      <c r="OR97" s="193"/>
      <c r="OS97" s="193"/>
      <c r="OT97" s="193"/>
      <c r="OU97" s="193"/>
      <c r="OV97" s="193"/>
      <c r="OW97" s="193"/>
      <c r="OX97" s="193"/>
      <c r="OY97" s="193"/>
      <c r="OZ97" s="193"/>
      <c r="PA97" s="193"/>
      <c r="PB97" s="193"/>
      <c r="PC97" s="193"/>
      <c r="PD97" s="193"/>
      <c r="PE97" s="193"/>
      <c r="PF97" s="193"/>
      <c r="PG97" s="193"/>
      <c r="PH97" s="193"/>
      <c r="PI97" s="193"/>
      <c r="PJ97" s="193"/>
      <c r="PK97" s="193"/>
      <c r="PL97" s="193"/>
      <c r="PM97" s="193"/>
      <c r="PN97" s="193"/>
      <c r="PO97" s="193"/>
      <c r="PP97" s="193"/>
      <c r="PQ97" s="193"/>
      <c r="PR97" s="193"/>
      <c r="PS97" s="193"/>
      <c r="PT97" s="193"/>
      <c r="PU97" s="193"/>
      <c r="PV97" s="193"/>
      <c r="PW97" s="193"/>
      <c r="PX97" s="193"/>
      <c r="PY97" s="193"/>
      <c r="PZ97" s="193"/>
      <c r="QA97" s="193"/>
      <c r="QB97" s="193"/>
      <c r="QC97" s="193"/>
      <c r="QD97" s="193"/>
      <c r="QE97" s="193"/>
      <c r="QF97" s="193"/>
      <c r="QG97" s="193"/>
      <c r="QH97" s="193"/>
      <c r="QI97" s="193"/>
      <c r="QJ97" s="193"/>
      <c r="QK97" s="193"/>
      <c r="QL97" s="193"/>
      <c r="QM97" s="193"/>
      <c r="QN97" s="193"/>
      <c r="QO97" s="193"/>
      <c r="QP97" s="193"/>
      <c r="QQ97" s="193"/>
      <c r="QR97" s="193"/>
      <c r="QS97" s="193"/>
      <c r="QT97" s="193"/>
      <c r="QU97" s="193"/>
      <c r="QV97" s="193"/>
      <c r="QW97" s="193"/>
      <c r="QX97" s="193"/>
      <c r="QY97" s="193"/>
      <c r="QZ97" s="193"/>
      <c r="RA97" s="193"/>
      <c r="RB97" s="193"/>
      <c r="RC97" s="193"/>
      <c r="RD97" s="193"/>
      <c r="RE97" s="193"/>
      <c r="RF97" s="193"/>
      <c r="RG97" s="193"/>
      <c r="RH97" s="193"/>
      <c r="RI97" s="193"/>
      <c r="RJ97" s="193"/>
      <c r="RK97" s="193"/>
      <c r="RL97" s="193"/>
      <c r="RM97" s="193"/>
      <c r="RN97" s="193"/>
      <c r="RO97" s="193"/>
      <c r="RP97" s="193"/>
      <c r="RQ97" s="193"/>
      <c r="RR97" s="193"/>
      <c r="RS97" s="193"/>
      <c r="RT97" s="193"/>
      <c r="RU97" s="193"/>
      <c r="RV97" s="193"/>
      <c r="RW97" s="193"/>
      <c r="RX97" s="193"/>
      <c r="RY97" s="193"/>
      <c r="RZ97" s="193"/>
      <c r="SA97" s="193"/>
      <c r="SB97" s="193"/>
      <c r="SC97" s="193"/>
      <c r="SD97" s="193"/>
      <c r="SE97" s="193"/>
      <c r="SF97" s="193"/>
      <c r="SG97" s="193"/>
      <c r="SH97" s="193"/>
      <c r="SI97" s="193"/>
      <c r="SJ97" s="193"/>
      <c r="SK97" s="193"/>
      <c r="SL97" s="193"/>
      <c r="SM97" s="193"/>
      <c r="SN97" s="193"/>
      <c r="SO97" s="193"/>
      <c r="SP97" s="193"/>
      <c r="SQ97" s="193"/>
      <c r="SR97" s="193"/>
      <c r="SS97" s="193"/>
      <c r="ST97" s="193"/>
      <c r="SU97" s="193"/>
      <c r="SV97" s="193"/>
      <c r="SW97" s="193"/>
      <c r="SX97" s="193"/>
      <c r="SY97" s="193"/>
      <c r="SZ97" s="193"/>
      <c r="TA97" s="193"/>
      <c r="TB97" s="193"/>
      <c r="TC97" s="193"/>
      <c r="TD97" s="193"/>
      <c r="TE97" s="193"/>
      <c r="TF97" s="193"/>
      <c r="TG97" s="193"/>
      <c r="TH97" s="193"/>
      <c r="TI97" s="193"/>
      <c r="TJ97" s="193"/>
      <c r="TK97" s="193"/>
      <c r="TL97" s="193"/>
      <c r="TM97" s="193"/>
      <c r="TN97" s="193"/>
      <c r="TO97" s="193"/>
      <c r="TP97" s="193"/>
      <c r="TQ97" s="193"/>
      <c r="TR97" s="193"/>
      <c r="TS97" s="193"/>
      <c r="TT97" s="193"/>
      <c r="TU97" s="193"/>
      <c r="TV97" s="193"/>
      <c r="TW97" s="193"/>
      <c r="TX97" s="193"/>
      <c r="TY97" s="193"/>
      <c r="TZ97" s="193"/>
      <c r="UA97" s="193"/>
      <c r="UB97" s="193"/>
      <c r="UC97" s="193"/>
      <c r="UD97" s="193"/>
      <c r="UE97" s="193"/>
      <c r="UF97" s="193"/>
      <c r="UG97" s="193"/>
      <c r="UH97" s="193"/>
      <c r="UI97" s="193"/>
      <c r="UJ97" s="193"/>
      <c r="UK97" s="193"/>
      <c r="UL97" s="193"/>
      <c r="UM97" s="193"/>
      <c r="UN97" s="193"/>
      <c r="UO97" s="193"/>
      <c r="UP97" s="193"/>
      <c r="UQ97" s="193"/>
      <c r="UR97" s="193"/>
      <c r="US97" s="193"/>
      <c r="UT97" s="193"/>
      <c r="UU97" s="193"/>
      <c r="UV97" s="193"/>
      <c r="UW97" s="193"/>
      <c r="UX97" s="193"/>
      <c r="UY97" s="193"/>
      <c r="UZ97" s="193"/>
      <c r="VA97" s="193"/>
      <c r="VB97" s="193"/>
      <c r="VC97" s="193"/>
      <c r="VD97" s="193"/>
      <c r="VE97" s="193"/>
      <c r="VF97" s="193"/>
      <c r="VG97" s="193"/>
      <c r="VH97" s="193"/>
      <c r="VI97" s="193"/>
      <c r="VJ97" s="193"/>
      <c r="VK97" s="193"/>
      <c r="VL97" s="193"/>
      <c r="VM97" s="193"/>
      <c r="VN97" s="193"/>
      <c r="VO97" s="193"/>
      <c r="VP97" s="193"/>
      <c r="VQ97" s="193"/>
      <c r="VR97" s="193"/>
      <c r="VS97" s="193"/>
      <c r="VT97" s="193"/>
      <c r="VU97" s="193"/>
      <c r="VV97" s="193"/>
      <c r="VW97" s="193"/>
      <c r="VX97" s="193"/>
      <c r="VY97" s="193"/>
      <c r="VZ97" s="193"/>
      <c r="WA97" s="193"/>
      <c r="WB97" s="193"/>
      <c r="WC97" s="193"/>
      <c r="WD97" s="193"/>
      <c r="WE97" s="193"/>
      <c r="WF97" s="193"/>
      <c r="WG97" s="193"/>
      <c r="WH97" s="193"/>
      <c r="WI97" s="193"/>
      <c r="WJ97" s="193"/>
      <c r="WK97" s="193"/>
      <c r="WL97" s="193"/>
      <c r="WM97" s="193"/>
      <c r="WN97" s="193"/>
      <c r="WO97" s="193"/>
      <c r="WP97" s="193"/>
      <c r="WQ97" s="193"/>
      <c r="WR97" s="193"/>
      <c r="WS97" s="193"/>
      <c r="WT97" s="193"/>
      <c r="WU97" s="193"/>
      <c r="WV97" s="193"/>
      <c r="WW97" s="193"/>
      <c r="WX97" s="193"/>
      <c r="WY97" s="193"/>
      <c r="WZ97" s="193"/>
      <c r="XA97" s="193"/>
      <c r="XB97" s="193"/>
      <c r="XC97" s="193"/>
      <c r="XD97" s="193"/>
      <c r="XE97" s="193"/>
      <c r="XF97" s="193"/>
      <c r="XG97" s="193"/>
      <c r="XH97" s="193"/>
      <c r="XI97" s="193"/>
      <c r="XJ97" s="193"/>
      <c r="XK97" s="193"/>
      <c r="XL97" s="193"/>
      <c r="XM97" s="193"/>
      <c r="XN97" s="193"/>
      <c r="XO97" s="193"/>
      <c r="XP97" s="193"/>
      <c r="XQ97" s="193"/>
      <c r="XR97" s="193"/>
      <c r="XS97" s="193"/>
      <c r="XT97" s="193"/>
      <c r="XU97" s="193"/>
      <c r="XV97" s="193"/>
      <c r="XW97" s="193"/>
      <c r="XX97" s="193"/>
      <c r="XY97" s="193"/>
      <c r="XZ97" s="193"/>
      <c r="YA97" s="193"/>
      <c r="YB97" s="193"/>
      <c r="YC97" s="193"/>
      <c r="YD97" s="193"/>
      <c r="YE97" s="193"/>
      <c r="YF97" s="193"/>
      <c r="YG97" s="193"/>
      <c r="YH97" s="193"/>
      <c r="YI97" s="193"/>
      <c r="YJ97" s="193"/>
      <c r="YK97" s="193"/>
      <c r="YL97" s="193"/>
      <c r="YM97" s="193"/>
      <c r="YN97" s="193"/>
      <c r="YO97" s="193"/>
      <c r="YP97" s="193"/>
      <c r="YQ97" s="193"/>
      <c r="YR97" s="193"/>
      <c r="YS97" s="193"/>
      <c r="YT97" s="193"/>
      <c r="YU97" s="193"/>
      <c r="YV97" s="193"/>
      <c r="YW97" s="193"/>
      <c r="YX97" s="193"/>
      <c r="YY97" s="193"/>
      <c r="YZ97" s="193"/>
      <c r="ZA97" s="193"/>
      <c r="ZB97" s="193"/>
      <c r="ZC97" s="193"/>
      <c r="ZD97" s="193"/>
      <c r="ZE97" s="193"/>
      <c r="ZF97" s="193"/>
      <c r="ZG97" s="193"/>
      <c r="ZH97" s="193"/>
      <c r="ZI97" s="193"/>
      <c r="ZJ97" s="193"/>
      <c r="ZK97" s="193"/>
      <c r="ZL97" s="193"/>
      <c r="ZM97" s="193"/>
      <c r="ZN97" s="193"/>
      <c r="ZO97" s="193"/>
      <c r="ZP97" s="193"/>
      <c r="ZQ97" s="193"/>
      <c r="ZR97" s="193"/>
      <c r="ZS97" s="193"/>
      <c r="ZT97" s="193"/>
      <c r="ZU97" s="193"/>
      <c r="ZV97" s="193"/>
      <c r="ZW97" s="193"/>
      <c r="ZX97" s="193"/>
      <c r="ZY97" s="193"/>
      <c r="ZZ97" s="193"/>
      <c r="AAA97" s="193"/>
      <c r="AAB97" s="193"/>
      <c r="AAC97" s="193"/>
      <c r="AAD97" s="193"/>
      <c r="AAE97" s="193"/>
      <c r="AAF97" s="193"/>
      <c r="AAG97" s="193"/>
      <c r="AAH97" s="193"/>
      <c r="AAI97" s="193"/>
      <c r="AAJ97" s="193"/>
      <c r="AAK97" s="193"/>
      <c r="AAL97" s="193"/>
      <c r="AAM97" s="193"/>
      <c r="AAN97" s="193"/>
      <c r="AAO97" s="193"/>
      <c r="AAP97" s="193"/>
      <c r="AAQ97" s="193"/>
      <c r="AAR97" s="193"/>
      <c r="AAS97" s="193"/>
      <c r="AAT97" s="193"/>
      <c r="AAU97" s="193"/>
      <c r="AAV97" s="193"/>
      <c r="AAW97" s="193"/>
      <c r="AAX97" s="193"/>
      <c r="AAY97" s="193"/>
      <c r="AAZ97" s="193"/>
      <c r="ABA97" s="193"/>
      <c r="ABB97" s="193"/>
      <c r="ABC97" s="193"/>
      <c r="ABD97" s="193"/>
      <c r="ABE97" s="193"/>
      <c r="ABF97" s="193"/>
      <c r="ABG97" s="193"/>
      <c r="ABH97" s="193"/>
      <c r="ABI97" s="193"/>
      <c r="ABJ97" s="193"/>
      <c r="ABK97" s="193"/>
      <c r="ABL97" s="193"/>
      <c r="ABM97" s="193"/>
      <c r="ABN97" s="193"/>
      <c r="ABO97" s="193"/>
      <c r="ABP97" s="193"/>
      <c r="ABQ97" s="193"/>
      <c r="ABR97" s="193"/>
      <c r="ABS97" s="193"/>
      <c r="ABT97" s="193"/>
      <c r="ABU97" s="193"/>
      <c r="ABV97" s="193"/>
      <c r="ABW97" s="193"/>
      <c r="ABX97" s="193"/>
      <c r="ABY97" s="193"/>
      <c r="ABZ97" s="193"/>
      <c r="ACA97" s="193"/>
      <c r="ACB97" s="193"/>
      <c r="ACC97" s="193"/>
      <c r="ACD97" s="193"/>
      <c r="ACE97" s="193"/>
      <c r="ACF97" s="193"/>
      <c r="ACG97" s="193"/>
      <c r="ACH97" s="193"/>
      <c r="ACI97" s="193"/>
      <c r="ACJ97" s="193"/>
      <c r="ACK97" s="193"/>
      <c r="ACL97" s="193"/>
      <c r="ACM97" s="193"/>
      <c r="ACN97" s="193"/>
      <c r="ACO97" s="193"/>
      <c r="ACP97" s="193"/>
      <c r="ACQ97" s="193"/>
      <c r="ACR97" s="193"/>
      <c r="ACS97" s="193"/>
      <c r="ACT97" s="193"/>
      <c r="ACU97" s="193"/>
      <c r="ACV97" s="193"/>
      <c r="ACW97" s="193"/>
      <c r="ACX97" s="193"/>
      <c r="ACY97" s="193"/>
      <c r="ACZ97" s="193"/>
      <c r="ADA97" s="193"/>
      <c r="ADB97" s="193"/>
      <c r="ADC97" s="193"/>
      <c r="ADD97" s="193"/>
      <c r="ADE97" s="193"/>
      <c r="ADF97" s="193"/>
      <c r="ADG97" s="193"/>
      <c r="ADH97" s="193"/>
      <c r="ADI97" s="193"/>
      <c r="ADJ97" s="193"/>
      <c r="ADK97" s="193"/>
      <c r="ADL97" s="193"/>
      <c r="ADM97" s="193"/>
      <c r="ADN97" s="193"/>
      <c r="ADO97" s="193"/>
      <c r="ADP97" s="193"/>
      <c r="ADQ97" s="193"/>
      <c r="ADR97" s="193"/>
      <c r="ADS97" s="193"/>
      <c r="ADT97" s="193"/>
      <c r="ADU97" s="193"/>
      <c r="ADV97" s="193"/>
      <c r="ADW97" s="193"/>
      <c r="ADX97" s="193"/>
      <c r="ADY97" s="193"/>
      <c r="ADZ97" s="193"/>
      <c r="AEA97" s="193"/>
      <c r="AEB97" s="193"/>
      <c r="AEC97" s="193"/>
      <c r="AED97" s="193"/>
      <c r="AEE97" s="193"/>
      <c r="AEF97" s="193"/>
      <c r="AEG97" s="193"/>
      <c r="AEH97" s="193"/>
      <c r="AEI97" s="193"/>
      <c r="AEJ97" s="193"/>
      <c r="AEK97" s="193"/>
      <c r="AEL97" s="193"/>
      <c r="AEM97" s="193"/>
      <c r="AEN97" s="193"/>
      <c r="AEO97" s="193"/>
      <c r="AEP97" s="193"/>
      <c r="AEQ97" s="193"/>
      <c r="AER97" s="193"/>
      <c r="AES97" s="193"/>
      <c r="AET97" s="193"/>
      <c r="AEU97" s="193"/>
      <c r="AEV97" s="193"/>
      <c r="AEW97" s="193"/>
      <c r="AEX97" s="193"/>
      <c r="AEY97" s="193"/>
      <c r="AEZ97" s="193"/>
      <c r="AFA97" s="193"/>
      <c r="AFB97" s="193"/>
      <c r="AFC97" s="193"/>
      <c r="AFD97" s="193"/>
      <c r="AFE97" s="193"/>
      <c r="AFF97" s="193"/>
      <c r="AFG97" s="193"/>
      <c r="AFH97" s="193"/>
      <c r="AFI97" s="193"/>
      <c r="AFJ97" s="193"/>
      <c r="AFK97" s="193"/>
      <c r="AFL97" s="193"/>
      <c r="AFM97" s="193"/>
      <c r="AFN97" s="193"/>
      <c r="AFO97" s="193"/>
      <c r="AFP97" s="193"/>
      <c r="AFQ97" s="193"/>
      <c r="AFR97" s="193"/>
      <c r="AFS97" s="193"/>
      <c r="AFT97" s="193"/>
      <c r="AFU97" s="193"/>
      <c r="AFV97" s="193"/>
      <c r="AFW97" s="193"/>
      <c r="AFX97" s="193"/>
      <c r="AFY97" s="193"/>
      <c r="AFZ97" s="193"/>
      <c r="AGA97" s="193"/>
      <c r="AGB97" s="193"/>
      <c r="AGC97" s="193"/>
      <c r="AGD97" s="193"/>
      <c r="AGE97" s="193"/>
      <c r="AGF97" s="193"/>
      <c r="AGG97" s="193"/>
      <c r="AGH97" s="193"/>
      <c r="AGI97" s="193"/>
      <c r="AGJ97" s="193"/>
      <c r="AGK97" s="193"/>
      <c r="AGL97" s="193"/>
      <c r="AGM97" s="193"/>
      <c r="AGN97" s="193"/>
      <c r="AGO97" s="193"/>
      <c r="AGP97" s="193"/>
      <c r="AGQ97" s="193"/>
      <c r="AGR97" s="193"/>
      <c r="AGS97" s="193"/>
      <c r="AGT97" s="193"/>
      <c r="AGU97" s="193"/>
      <c r="AGV97" s="193"/>
      <c r="AGW97" s="193"/>
      <c r="AGX97" s="193"/>
      <c r="AGY97" s="193"/>
      <c r="AGZ97" s="193"/>
      <c r="AHA97" s="193"/>
      <c r="AHB97" s="193"/>
      <c r="AHC97" s="193"/>
      <c r="AHD97" s="193"/>
      <c r="AHE97" s="193"/>
      <c r="AHF97" s="193"/>
      <c r="AHG97" s="193"/>
      <c r="AHH97" s="193"/>
      <c r="AHI97" s="193"/>
      <c r="AHJ97" s="193"/>
      <c r="AHK97" s="193"/>
      <c r="AHL97" s="193"/>
      <c r="AHM97" s="193"/>
      <c r="AHN97" s="193"/>
      <c r="AHO97" s="193"/>
      <c r="AHP97" s="193"/>
      <c r="AHQ97" s="193"/>
      <c r="AHR97" s="193"/>
      <c r="AHS97" s="193"/>
      <c r="AHT97" s="193"/>
      <c r="AHU97" s="193"/>
      <c r="AHV97" s="193"/>
      <c r="AHW97" s="193"/>
      <c r="AHX97" s="193"/>
      <c r="AHY97" s="193"/>
      <c r="AHZ97" s="193"/>
      <c r="AIA97" s="193"/>
      <c r="AIB97" s="193"/>
      <c r="AIC97" s="193"/>
      <c r="AID97" s="193"/>
      <c r="AIE97" s="193"/>
      <c r="AIF97" s="193"/>
      <c r="AIG97" s="193"/>
      <c r="AIH97" s="193"/>
      <c r="AII97" s="193"/>
      <c r="AIJ97" s="193"/>
      <c r="AIK97" s="193"/>
      <c r="AIL97" s="193"/>
      <c r="AIM97" s="193"/>
      <c r="AIN97" s="193"/>
      <c r="AIO97" s="193"/>
      <c r="AIP97" s="193"/>
      <c r="AIQ97" s="193"/>
      <c r="AIR97" s="193"/>
      <c r="AIS97" s="193"/>
      <c r="AIT97" s="193"/>
      <c r="AIU97" s="193"/>
      <c r="AIV97" s="193"/>
      <c r="AIW97" s="193"/>
      <c r="AIX97" s="193"/>
      <c r="AIY97" s="193"/>
      <c r="AIZ97" s="193"/>
      <c r="AJA97" s="193"/>
      <c r="AJB97" s="193"/>
      <c r="AJC97" s="193"/>
      <c r="AJD97" s="193"/>
      <c r="AJE97" s="193"/>
      <c r="AJF97" s="193"/>
      <c r="AJG97" s="193"/>
      <c r="AJH97" s="193"/>
      <c r="AJI97" s="193"/>
    </row>
    <row r="98" spans="1:945" x14ac:dyDescent="0.25">
      <c r="A98" s="142" t="s">
        <v>72</v>
      </c>
      <c r="B98" s="142" t="s">
        <v>185</v>
      </c>
      <c r="C98" s="142" t="s">
        <v>64</v>
      </c>
      <c r="D98" s="143" t="s">
        <v>65</v>
      </c>
      <c r="E98" s="142" t="s">
        <v>15</v>
      </c>
      <c r="F98" s="144"/>
      <c r="G98" s="146"/>
      <c r="H98" s="145">
        <v>150</v>
      </c>
      <c r="I98" s="146">
        <f>SUM(I99:I100)</f>
        <v>0.56999999999999995</v>
      </c>
      <c r="J98" s="146">
        <f>SUM(J99:J100)</f>
        <v>1.96</v>
      </c>
      <c r="K98" s="146">
        <f>I98+J98</f>
        <v>2.5299999999999998</v>
      </c>
      <c r="L98" s="147">
        <f>H98*I98</f>
        <v>85.499999999999986</v>
      </c>
      <c r="M98" s="147">
        <f>H98*J98</f>
        <v>294</v>
      </c>
      <c r="N98" s="147">
        <f>L98+M98</f>
        <v>379.5</v>
      </c>
      <c r="O98" s="147">
        <f>N98*$O$5</f>
        <v>95.547202180788275</v>
      </c>
      <c r="P98" s="147">
        <f>N98+O98</f>
        <v>475.0472021807883</v>
      </c>
      <c r="Q98" s="148"/>
      <c r="R98" s="71"/>
      <c r="S98" s="71"/>
      <c r="T98" s="71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1"/>
      <c r="AZ98" s="141"/>
      <c r="BA98" s="141"/>
      <c r="BB98" s="141"/>
      <c r="BC98" s="141"/>
      <c r="BD98" s="141"/>
      <c r="BE98" s="141"/>
      <c r="BF98" s="141"/>
      <c r="BG98" s="141"/>
      <c r="BH98" s="141"/>
      <c r="BI98" s="141"/>
      <c r="BJ98" s="141"/>
      <c r="BK98" s="141"/>
      <c r="BL98" s="141"/>
      <c r="BM98" s="141"/>
      <c r="BN98" s="141"/>
      <c r="BO98" s="141"/>
      <c r="BP98" s="141"/>
      <c r="BQ98" s="141"/>
      <c r="BR98" s="141"/>
      <c r="BS98" s="141"/>
      <c r="BT98" s="141"/>
      <c r="BU98" s="141"/>
      <c r="BV98" s="141"/>
      <c r="BW98" s="141"/>
      <c r="BX98" s="141"/>
      <c r="BY98" s="141"/>
      <c r="BZ98" s="141"/>
      <c r="CA98" s="141"/>
      <c r="CB98" s="141"/>
      <c r="CC98" s="141"/>
      <c r="CD98" s="141"/>
      <c r="CE98" s="141"/>
      <c r="CF98" s="141"/>
      <c r="CG98" s="141"/>
      <c r="CH98" s="141"/>
      <c r="CI98" s="141"/>
      <c r="CJ98" s="141"/>
      <c r="CK98" s="141"/>
      <c r="CL98" s="141"/>
      <c r="CM98" s="141"/>
      <c r="CN98" s="141"/>
      <c r="CO98" s="141"/>
      <c r="CP98" s="141"/>
      <c r="CQ98" s="141"/>
      <c r="CR98" s="141"/>
      <c r="CS98" s="141"/>
      <c r="CT98" s="141"/>
      <c r="CU98" s="141"/>
      <c r="CV98" s="141"/>
      <c r="CW98" s="141"/>
      <c r="CX98" s="141"/>
      <c r="CY98" s="141"/>
      <c r="CZ98" s="141"/>
      <c r="DA98" s="141"/>
      <c r="DB98" s="141"/>
      <c r="DC98" s="141"/>
      <c r="DD98" s="141"/>
      <c r="DE98" s="141"/>
      <c r="DF98" s="141"/>
      <c r="DG98" s="141"/>
      <c r="DH98" s="141"/>
      <c r="DI98" s="141"/>
      <c r="DJ98" s="141"/>
      <c r="DK98" s="141"/>
      <c r="DL98" s="141"/>
      <c r="DM98" s="141"/>
      <c r="DN98" s="141"/>
      <c r="DO98" s="141"/>
      <c r="DP98" s="141"/>
      <c r="DQ98" s="141"/>
      <c r="DR98" s="141"/>
      <c r="DS98" s="141"/>
      <c r="DT98" s="141"/>
      <c r="DU98" s="141"/>
      <c r="DV98" s="141"/>
      <c r="DW98" s="141"/>
      <c r="DX98" s="141"/>
      <c r="DY98" s="141"/>
      <c r="DZ98" s="141"/>
      <c r="EA98" s="141"/>
      <c r="EB98" s="141"/>
      <c r="EC98" s="141"/>
      <c r="ED98" s="141"/>
      <c r="EE98" s="141"/>
      <c r="EF98" s="141"/>
      <c r="EG98" s="141"/>
      <c r="EH98" s="141"/>
      <c r="EI98" s="141"/>
      <c r="EJ98" s="141"/>
      <c r="EK98" s="141"/>
      <c r="EL98" s="141"/>
      <c r="EM98" s="141"/>
      <c r="EN98" s="141"/>
      <c r="EO98" s="141"/>
      <c r="EP98" s="141"/>
      <c r="EQ98" s="141"/>
      <c r="ER98" s="141"/>
      <c r="ES98" s="141"/>
      <c r="ET98" s="141"/>
      <c r="EU98" s="141"/>
      <c r="EV98" s="141"/>
      <c r="EW98" s="141"/>
      <c r="EX98" s="141"/>
      <c r="EY98" s="141"/>
      <c r="EZ98" s="141"/>
      <c r="FA98" s="141"/>
      <c r="FB98" s="141"/>
      <c r="FC98" s="141"/>
      <c r="FD98" s="141"/>
      <c r="FE98" s="141"/>
      <c r="FF98" s="141"/>
      <c r="FG98" s="141"/>
      <c r="FH98" s="141"/>
      <c r="FI98" s="141"/>
      <c r="FJ98" s="141"/>
      <c r="FK98" s="141"/>
      <c r="FL98" s="141"/>
      <c r="FM98" s="141"/>
      <c r="FN98" s="141"/>
      <c r="FO98" s="141"/>
      <c r="FP98" s="141"/>
      <c r="FQ98" s="141"/>
      <c r="FR98" s="141"/>
      <c r="FS98" s="141"/>
      <c r="FT98" s="141"/>
      <c r="FU98" s="141"/>
      <c r="FV98" s="141"/>
      <c r="FW98" s="141"/>
      <c r="FX98" s="141"/>
      <c r="FY98" s="141"/>
      <c r="FZ98" s="141"/>
      <c r="GA98" s="141"/>
      <c r="GB98" s="141"/>
      <c r="GC98" s="141"/>
      <c r="GD98" s="141"/>
      <c r="GE98" s="141"/>
      <c r="GF98" s="141"/>
      <c r="GG98" s="141"/>
      <c r="GH98" s="141"/>
      <c r="GI98" s="141"/>
      <c r="GJ98" s="141"/>
      <c r="GK98" s="141"/>
      <c r="GL98" s="141"/>
      <c r="GM98" s="141"/>
      <c r="GN98" s="141"/>
      <c r="GO98" s="141"/>
      <c r="GP98" s="141"/>
      <c r="GQ98" s="141"/>
      <c r="GR98" s="141"/>
      <c r="GS98" s="141"/>
      <c r="GT98" s="141"/>
      <c r="GU98" s="141"/>
      <c r="GV98" s="141"/>
      <c r="GW98" s="141"/>
      <c r="GX98" s="141"/>
      <c r="GY98" s="141"/>
      <c r="GZ98" s="141"/>
      <c r="HA98" s="141"/>
      <c r="HB98" s="141"/>
      <c r="HC98" s="141"/>
      <c r="HD98" s="141"/>
      <c r="HE98" s="141"/>
      <c r="HF98" s="141"/>
      <c r="HG98" s="141"/>
      <c r="HH98" s="141"/>
      <c r="HI98" s="141"/>
      <c r="HJ98" s="141"/>
      <c r="HK98" s="141"/>
      <c r="HL98" s="141"/>
      <c r="HM98" s="141"/>
      <c r="HN98" s="141"/>
      <c r="HO98" s="141"/>
      <c r="HP98" s="141"/>
      <c r="HQ98" s="141"/>
      <c r="HR98" s="141"/>
      <c r="HS98" s="141"/>
      <c r="HT98" s="141"/>
      <c r="HU98" s="141"/>
      <c r="HV98" s="141"/>
      <c r="HW98" s="141"/>
      <c r="HX98" s="141"/>
      <c r="HY98" s="141"/>
      <c r="HZ98" s="141"/>
      <c r="IA98" s="141"/>
      <c r="IB98" s="141"/>
      <c r="IC98" s="141"/>
      <c r="ID98" s="141"/>
      <c r="IE98" s="141"/>
      <c r="IF98" s="141"/>
      <c r="IG98" s="141"/>
      <c r="IH98" s="141"/>
      <c r="II98" s="141"/>
      <c r="IJ98" s="141"/>
      <c r="IK98" s="141"/>
      <c r="IL98" s="141"/>
      <c r="IM98" s="141"/>
      <c r="IN98" s="141"/>
      <c r="IO98" s="141"/>
      <c r="IP98" s="141"/>
      <c r="IQ98" s="141"/>
      <c r="IR98" s="141"/>
      <c r="IS98" s="141"/>
      <c r="IT98" s="141"/>
      <c r="IU98" s="141"/>
      <c r="IV98" s="141"/>
      <c r="IW98" s="141"/>
      <c r="IX98" s="141"/>
      <c r="IY98" s="141"/>
      <c r="IZ98" s="141"/>
      <c r="JA98" s="141"/>
      <c r="JB98" s="141"/>
      <c r="JC98" s="141"/>
      <c r="JD98" s="141"/>
      <c r="JE98" s="141"/>
      <c r="JF98" s="141"/>
      <c r="JG98" s="141"/>
      <c r="JH98" s="141"/>
      <c r="JI98" s="141"/>
      <c r="JJ98" s="141"/>
      <c r="JK98" s="141"/>
      <c r="JL98" s="141"/>
      <c r="JM98" s="141"/>
      <c r="JN98" s="141"/>
      <c r="JO98" s="141"/>
      <c r="JP98" s="141"/>
      <c r="JQ98" s="141"/>
      <c r="JR98" s="141"/>
      <c r="JS98" s="141"/>
      <c r="JT98" s="141"/>
      <c r="JU98" s="141"/>
      <c r="JV98" s="141"/>
      <c r="JW98" s="141"/>
      <c r="JX98" s="141"/>
      <c r="JY98" s="141"/>
      <c r="JZ98" s="141"/>
      <c r="KA98" s="141"/>
      <c r="KB98" s="141"/>
      <c r="KC98" s="141"/>
      <c r="KD98" s="141"/>
      <c r="KE98" s="141"/>
      <c r="KF98" s="141"/>
      <c r="KG98" s="141"/>
      <c r="KH98" s="141"/>
      <c r="KI98" s="141"/>
      <c r="KJ98" s="141"/>
      <c r="KK98" s="141"/>
      <c r="KL98" s="141"/>
      <c r="KM98" s="141"/>
      <c r="KN98" s="141"/>
      <c r="KO98" s="141"/>
      <c r="KP98" s="141"/>
      <c r="KQ98" s="141"/>
      <c r="KR98" s="141"/>
      <c r="KS98" s="141"/>
      <c r="KT98" s="141"/>
      <c r="KU98" s="141"/>
      <c r="KV98" s="141"/>
      <c r="KW98" s="141"/>
      <c r="KX98" s="141"/>
      <c r="KY98" s="141"/>
      <c r="KZ98" s="141"/>
      <c r="LA98" s="141"/>
      <c r="LB98" s="141"/>
      <c r="LC98" s="141"/>
      <c r="LD98" s="141"/>
      <c r="LE98" s="141"/>
      <c r="LF98" s="141"/>
      <c r="LG98" s="141"/>
      <c r="LH98" s="141"/>
      <c r="LI98" s="141"/>
      <c r="LJ98" s="141"/>
      <c r="LK98" s="141"/>
      <c r="LL98" s="141"/>
      <c r="LM98" s="141"/>
      <c r="LN98" s="141"/>
      <c r="LO98" s="141"/>
      <c r="LP98" s="141"/>
      <c r="LQ98" s="141"/>
      <c r="LR98" s="141"/>
      <c r="LS98" s="141"/>
      <c r="LT98" s="141"/>
      <c r="LU98" s="141"/>
      <c r="LV98" s="141"/>
      <c r="LW98" s="141"/>
      <c r="LX98" s="141"/>
      <c r="LY98" s="141"/>
      <c r="LZ98" s="141"/>
      <c r="MA98" s="141"/>
      <c r="MB98" s="141"/>
      <c r="MC98" s="141"/>
      <c r="MD98" s="141"/>
      <c r="ME98" s="141"/>
      <c r="MF98" s="141"/>
      <c r="MG98" s="141"/>
      <c r="MH98" s="141"/>
      <c r="MI98" s="141"/>
      <c r="MJ98" s="141"/>
      <c r="MK98" s="141"/>
      <c r="ML98" s="141"/>
      <c r="MM98" s="141"/>
      <c r="MN98" s="141"/>
      <c r="MO98" s="141"/>
      <c r="MP98" s="141"/>
      <c r="MQ98" s="141"/>
      <c r="MR98" s="141"/>
      <c r="MS98" s="141"/>
      <c r="MT98" s="141"/>
      <c r="MU98" s="141"/>
      <c r="MV98" s="141"/>
      <c r="MW98" s="141"/>
      <c r="MX98" s="141"/>
      <c r="MY98" s="141"/>
      <c r="MZ98" s="141"/>
      <c r="NA98" s="141"/>
      <c r="NB98" s="141"/>
      <c r="NC98" s="141"/>
      <c r="ND98" s="141"/>
      <c r="NE98" s="141"/>
      <c r="NF98" s="141"/>
      <c r="NG98" s="141"/>
      <c r="NH98" s="141"/>
      <c r="NI98" s="141"/>
      <c r="NJ98" s="141"/>
      <c r="NK98" s="141"/>
      <c r="NL98" s="141"/>
      <c r="NM98" s="141"/>
      <c r="NN98" s="141"/>
      <c r="NO98" s="141"/>
      <c r="NP98" s="141"/>
      <c r="NQ98" s="141"/>
      <c r="NR98" s="141"/>
      <c r="NS98" s="141"/>
      <c r="NT98" s="141"/>
      <c r="NU98" s="141"/>
      <c r="NV98" s="141"/>
      <c r="NW98" s="141"/>
      <c r="NX98" s="141"/>
      <c r="NY98" s="141"/>
      <c r="NZ98" s="141"/>
      <c r="OA98" s="141"/>
      <c r="OB98" s="141"/>
      <c r="OC98" s="141"/>
      <c r="OD98" s="141"/>
      <c r="OE98" s="141"/>
      <c r="OF98" s="141"/>
      <c r="OG98" s="141"/>
      <c r="OH98" s="141"/>
      <c r="OI98" s="141"/>
      <c r="OJ98" s="141"/>
      <c r="OK98" s="141"/>
      <c r="OL98" s="141"/>
      <c r="OM98" s="141"/>
      <c r="ON98" s="141"/>
      <c r="OO98" s="141"/>
      <c r="OP98" s="141"/>
      <c r="OQ98" s="141"/>
      <c r="OR98" s="141"/>
      <c r="OS98" s="141"/>
      <c r="OT98" s="141"/>
      <c r="OU98" s="141"/>
      <c r="OV98" s="141"/>
      <c r="OW98" s="141"/>
      <c r="OX98" s="141"/>
      <c r="OY98" s="141"/>
      <c r="OZ98" s="141"/>
      <c r="PA98" s="141"/>
      <c r="PB98" s="141"/>
      <c r="PC98" s="141"/>
      <c r="PD98" s="141"/>
      <c r="PE98" s="141"/>
      <c r="PF98" s="141"/>
      <c r="PG98" s="141"/>
      <c r="PH98" s="141"/>
      <c r="PI98" s="141"/>
      <c r="PJ98" s="141"/>
      <c r="PK98" s="141"/>
      <c r="PL98" s="141"/>
      <c r="PM98" s="141"/>
      <c r="PN98" s="141"/>
      <c r="PO98" s="141"/>
      <c r="PP98" s="141"/>
      <c r="PQ98" s="141"/>
      <c r="PR98" s="141"/>
      <c r="PS98" s="141"/>
      <c r="PT98" s="141"/>
      <c r="PU98" s="141"/>
      <c r="PV98" s="141"/>
      <c r="PW98" s="141"/>
      <c r="PX98" s="141"/>
      <c r="PY98" s="141"/>
      <c r="PZ98" s="141"/>
      <c r="QA98" s="141"/>
      <c r="QB98" s="141"/>
      <c r="QC98" s="141"/>
      <c r="QD98" s="141"/>
      <c r="QE98" s="141"/>
      <c r="QF98" s="141"/>
      <c r="QG98" s="141"/>
      <c r="QH98" s="141"/>
      <c r="QI98" s="141"/>
      <c r="QJ98" s="141"/>
      <c r="QK98" s="141"/>
      <c r="QL98" s="141"/>
      <c r="QM98" s="141"/>
      <c r="QN98" s="141"/>
      <c r="QO98" s="141"/>
      <c r="QP98" s="141"/>
      <c r="QQ98" s="141"/>
      <c r="QR98" s="141"/>
      <c r="QS98" s="141"/>
      <c r="QT98" s="141"/>
      <c r="QU98" s="141"/>
      <c r="QV98" s="141"/>
      <c r="QW98" s="141"/>
      <c r="QX98" s="141"/>
      <c r="QY98" s="141"/>
      <c r="QZ98" s="141"/>
      <c r="RA98" s="141"/>
      <c r="RB98" s="141"/>
      <c r="RC98" s="141"/>
      <c r="RD98" s="141"/>
      <c r="RE98" s="141"/>
      <c r="RF98" s="141"/>
      <c r="RG98" s="141"/>
      <c r="RH98" s="141"/>
      <c r="RI98" s="141"/>
      <c r="RJ98" s="141"/>
      <c r="RK98" s="141"/>
      <c r="RL98" s="141"/>
      <c r="RM98" s="141"/>
      <c r="RN98" s="141"/>
      <c r="RO98" s="141"/>
      <c r="RP98" s="141"/>
      <c r="RQ98" s="141"/>
      <c r="RR98" s="141"/>
      <c r="RS98" s="141"/>
      <c r="RT98" s="141"/>
      <c r="RU98" s="141"/>
      <c r="RV98" s="141"/>
      <c r="RW98" s="141"/>
      <c r="RX98" s="141"/>
      <c r="RY98" s="141"/>
      <c r="RZ98" s="141"/>
      <c r="SA98" s="141"/>
      <c r="SB98" s="141"/>
      <c r="SC98" s="141"/>
      <c r="SD98" s="141"/>
      <c r="SE98" s="141"/>
      <c r="SF98" s="141"/>
      <c r="SG98" s="141"/>
      <c r="SH98" s="141"/>
      <c r="SI98" s="141"/>
      <c r="SJ98" s="141"/>
      <c r="SK98" s="141"/>
      <c r="SL98" s="141"/>
      <c r="SM98" s="141"/>
      <c r="SN98" s="141"/>
      <c r="SO98" s="141"/>
      <c r="SP98" s="141"/>
      <c r="SQ98" s="141"/>
      <c r="SR98" s="141"/>
      <c r="SS98" s="141"/>
      <c r="ST98" s="141"/>
      <c r="SU98" s="141"/>
      <c r="SV98" s="141"/>
      <c r="SW98" s="141"/>
      <c r="SX98" s="141"/>
      <c r="SY98" s="141"/>
      <c r="SZ98" s="141"/>
      <c r="TA98" s="141"/>
      <c r="TB98" s="141"/>
      <c r="TC98" s="141"/>
      <c r="TD98" s="141"/>
      <c r="TE98" s="141"/>
      <c r="TF98" s="141"/>
      <c r="TG98" s="141"/>
      <c r="TH98" s="141"/>
      <c r="TI98" s="141"/>
      <c r="TJ98" s="141"/>
      <c r="TK98" s="141"/>
      <c r="TL98" s="141"/>
      <c r="TM98" s="141"/>
      <c r="TN98" s="141"/>
      <c r="TO98" s="141"/>
      <c r="TP98" s="141"/>
      <c r="TQ98" s="141"/>
      <c r="TR98" s="141"/>
      <c r="TS98" s="141"/>
      <c r="TT98" s="141"/>
      <c r="TU98" s="141"/>
      <c r="TV98" s="141"/>
      <c r="TW98" s="141"/>
      <c r="TX98" s="141"/>
      <c r="TY98" s="141"/>
      <c r="TZ98" s="141"/>
      <c r="UA98" s="141"/>
      <c r="UB98" s="141"/>
      <c r="UC98" s="141"/>
      <c r="UD98" s="141"/>
      <c r="UE98" s="141"/>
      <c r="UF98" s="141"/>
      <c r="UG98" s="141"/>
      <c r="UH98" s="141"/>
      <c r="UI98" s="141"/>
      <c r="UJ98" s="141"/>
      <c r="UK98" s="141"/>
      <c r="UL98" s="141"/>
      <c r="UM98" s="141"/>
      <c r="UN98" s="141"/>
      <c r="UO98" s="141"/>
      <c r="UP98" s="141"/>
      <c r="UQ98" s="141"/>
      <c r="UR98" s="141"/>
      <c r="US98" s="141"/>
      <c r="UT98" s="141"/>
      <c r="UU98" s="141"/>
      <c r="UV98" s="141"/>
      <c r="UW98" s="141"/>
      <c r="UX98" s="141"/>
      <c r="UY98" s="141"/>
      <c r="UZ98" s="141"/>
      <c r="VA98" s="141"/>
      <c r="VB98" s="141"/>
      <c r="VC98" s="141"/>
      <c r="VD98" s="141"/>
      <c r="VE98" s="141"/>
      <c r="VF98" s="141"/>
      <c r="VG98" s="141"/>
      <c r="VH98" s="141"/>
      <c r="VI98" s="141"/>
      <c r="VJ98" s="141"/>
      <c r="VK98" s="141"/>
      <c r="VL98" s="141"/>
      <c r="VM98" s="141"/>
      <c r="VN98" s="141"/>
      <c r="VO98" s="141"/>
      <c r="VP98" s="141"/>
      <c r="VQ98" s="141"/>
      <c r="VR98" s="141"/>
      <c r="VS98" s="141"/>
      <c r="VT98" s="141"/>
      <c r="VU98" s="141"/>
      <c r="VV98" s="141"/>
      <c r="VW98" s="141"/>
      <c r="VX98" s="141"/>
      <c r="VY98" s="141"/>
      <c r="VZ98" s="141"/>
      <c r="WA98" s="141"/>
      <c r="WB98" s="141"/>
      <c r="WC98" s="141"/>
      <c r="WD98" s="141"/>
      <c r="WE98" s="141"/>
      <c r="WF98" s="141"/>
      <c r="WG98" s="141"/>
      <c r="WH98" s="141"/>
      <c r="WI98" s="141"/>
      <c r="WJ98" s="141"/>
      <c r="WK98" s="141"/>
      <c r="WL98" s="141"/>
      <c r="WM98" s="141"/>
      <c r="WN98" s="141"/>
      <c r="WO98" s="141"/>
      <c r="WP98" s="141"/>
      <c r="WQ98" s="141"/>
      <c r="WR98" s="141"/>
      <c r="WS98" s="141"/>
      <c r="WT98" s="141"/>
      <c r="WU98" s="141"/>
      <c r="WV98" s="141"/>
      <c r="WW98" s="141"/>
      <c r="WX98" s="141"/>
      <c r="WY98" s="141"/>
      <c r="WZ98" s="141"/>
      <c r="XA98" s="141"/>
      <c r="XB98" s="141"/>
      <c r="XC98" s="141"/>
      <c r="XD98" s="141"/>
      <c r="XE98" s="141"/>
      <c r="XF98" s="141"/>
      <c r="XG98" s="141"/>
      <c r="XH98" s="141"/>
      <c r="XI98" s="141"/>
      <c r="XJ98" s="141"/>
      <c r="XK98" s="141"/>
      <c r="XL98" s="141"/>
      <c r="XM98" s="141"/>
      <c r="XN98" s="141"/>
      <c r="XO98" s="141"/>
      <c r="XP98" s="141"/>
      <c r="XQ98" s="141"/>
      <c r="XR98" s="141"/>
      <c r="XS98" s="141"/>
      <c r="XT98" s="141"/>
      <c r="XU98" s="141"/>
      <c r="XV98" s="141"/>
      <c r="XW98" s="141"/>
      <c r="XX98" s="141"/>
      <c r="XY98" s="141"/>
      <c r="XZ98" s="141"/>
      <c r="YA98" s="141"/>
      <c r="YB98" s="141"/>
      <c r="YC98" s="141"/>
      <c r="YD98" s="141"/>
      <c r="YE98" s="141"/>
      <c r="YF98" s="141"/>
      <c r="YG98" s="141"/>
      <c r="YH98" s="141"/>
      <c r="YI98" s="141"/>
      <c r="YJ98" s="141"/>
      <c r="YK98" s="141"/>
      <c r="YL98" s="141"/>
      <c r="YM98" s="141"/>
      <c r="YN98" s="141"/>
      <c r="YO98" s="141"/>
      <c r="YP98" s="141"/>
      <c r="YQ98" s="141"/>
      <c r="YR98" s="141"/>
      <c r="YS98" s="141"/>
      <c r="YT98" s="141"/>
      <c r="YU98" s="141"/>
      <c r="YV98" s="141"/>
      <c r="YW98" s="141"/>
      <c r="YX98" s="141"/>
      <c r="YY98" s="141"/>
      <c r="YZ98" s="141"/>
      <c r="ZA98" s="141"/>
      <c r="ZB98" s="141"/>
      <c r="ZC98" s="141"/>
      <c r="ZD98" s="141"/>
      <c r="ZE98" s="141"/>
      <c r="ZF98" s="141"/>
      <c r="ZG98" s="141"/>
      <c r="ZH98" s="141"/>
      <c r="ZI98" s="141"/>
      <c r="ZJ98" s="141"/>
      <c r="ZK98" s="141"/>
      <c r="ZL98" s="141"/>
      <c r="ZM98" s="141"/>
      <c r="ZN98" s="141"/>
      <c r="ZO98" s="141"/>
      <c r="ZP98" s="141"/>
      <c r="ZQ98" s="141"/>
      <c r="ZR98" s="141"/>
      <c r="ZS98" s="141"/>
      <c r="ZT98" s="141"/>
      <c r="ZU98" s="141"/>
      <c r="ZV98" s="141"/>
      <c r="ZW98" s="141"/>
      <c r="ZX98" s="141"/>
      <c r="ZY98" s="141"/>
      <c r="ZZ98" s="141"/>
      <c r="AAA98" s="141"/>
      <c r="AAB98" s="141"/>
      <c r="AAC98" s="141"/>
      <c r="AAD98" s="141"/>
      <c r="AAE98" s="141"/>
      <c r="AAF98" s="141"/>
      <c r="AAG98" s="141"/>
      <c r="AAH98" s="141"/>
      <c r="AAI98" s="141"/>
      <c r="AAJ98" s="141"/>
      <c r="AAK98" s="141"/>
      <c r="AAL98" s="141"/>
      <c r="AAM98" s="141"/>
      <c r="AAN98" s="141"/>
      <c r="AAO98" s="141"/>
      <c r="AAP98" s="141"/>
      <c r="AAQ98" s="141"/>
      <c r="AAR98" s="141"/>
      <c r="AAS98" s="141"/>
      <c r="AAT98" s="141"/>
      <c r="AAU98" s="141"/>
      <c r="AAV98" s="141"/>
      <c r="AAW98" s="141"/>
      <c r="AAX98" s="141"/>
      <c r="AAY98" s="141"/>
      <c r="AAZ98" s="141"/>
      <c r="ABA98" s="141"/>
      <c r="ABB98" s="141"/>
      <c r="ABC98" s="141"/>
      <c r="ABD98" s="141"/>
      <c r="ABE98" s="141"/>
      <c r="ABF98" s="141"/>
      <c r="ABG98" s="141"/>
      <c r="ABH98" s="141"/>
      <c r="ABI98" s="141"/>
      <c r="ABJ98" s="141"/>
      <c r="ABK98" s="141"/>
      <c r="ABL98" s="141"/>
      <c r="ABM98" s="141"/>
      <c r="ABN98" s="141"/>
      <c r="ABO98" s="141"/>
      <c r="ABP98" s="141"/>
      <c r="ABQ98" s="141"/>
      <c r="ABR98" s="141"/>
      <c r="ABS98" s="141"/>
      <c r="ABT98" s="141"/>
      <c r="ABU98" s="141"/>
      <c r="ABV98" s="141"/>
      <c r="ABW98" s="141"/>
      <c r="ABX98" s="141"/>
      <c r="ABY98" s="141"/>
      <c r="ABZ98" s="141"/>
      <c r="ACA98" s="141"/>
      <c r="ACB98" s="141"/>
      <c r="ACC98" s="141"/>
      <c r="ACD98" s="141"/>
      <c r="ACE98" s="141"/>
      <c r="ACF98" s="141"/>
      <c r="ACG98" s="141"/>
      <c r="ACH98" s="141"/>
      <c r="ACI98" s="141"/>
      <c r="ACJ98" s="141"/>
      <c r="ACK98" s="141"/>
      <c r="ACL98" s="141"/>
      <c r="ACM98" s="141"/>
      <c r="ACN98" s="141"/>
      <c r="ACO98" s="141"/>
      <c r="ACP98" s="141"/>
      <c r="ACQ98" s="141"/>
      <c r="ACR98" s="141"/>
      <c r="ACS98" s="141"/>
      <c r="ACT98" s="141"/>
      <c r="ACU98" s="141"/>
      <c r="ACV98" s="141"/>
      <c r="ACW98" s="141"/>
      <c r="ACX98" s="141"/>
      <c r="ACY98" s="141"/>
      <c r="ACZ98" s="141"/>
      <c r="ADA98" s="141"/>
      <c r="ADB98" s="141"/>
      <c r="ADC98" s="141"/>
      <c r="ADD98" s="141"/>
      <c r="ADE98" s="141"/>
      <c r="ADF98" s="141"/>
      <c r="ADG98" s="141"/>
      <c r="ADH98" s="141"/>
      <c r="ADI98" s="141"/>
      <c r="ADJ98" s="141"/>
      <c r="ADK98" s="141"/>
      <c r="ADL98" s="141"/>
      <c r="ADM98" s="141"/>
      <c r="ADN98" s="141"/>
      <c r="ADO98" s="141"/>
      <c r="ADP98" s="141"/>
      <c r="ADQ98" s="141"/>
      <c r="ADR98" s="141"/>
      <c r="ADS98" s="141"/>
      <c r="ADT98" s="141"/>
      <c r="ADU98" s="141"/>
      <c r="ADV98" s="141"/>
      <c r="ADW98" s="141"/>
      <c r="ADX98" s="141"/>
      <c r="ADY98" s="141"/>
      <c r="ADZ98" s="141"/>
      <c r="AEA98" s="141"/>
      <c r="AEB98" s="141"/>
      <c r="AEC98" s="141"/>
      <c r="AED98" s="141"/>
      <c r="AEE98" s="141"/>
      <c r="AEF98" s="141"/>
      <c r="AEG98" s="141"/>
      <c r="AEH98" s="141"/>
      <c r="AEI98" s="141"/>
      <c r="AEJ98" s="141"/>
      <c r="AEK98" s="141"/>
      <c r="AEL98" s="141"/>
      <c r="AEM98" s="141"/>
      <c r="AEN98" s="141"/>
      <c r="AEO98" s="141"/>
      <c r="AEP98" s="141"/>
      <c r="AEQ98" s="141"/>
      <c r="AER98" s="141"/>
      <c r="AES98" s="141"/>
      <c r="AET98" s="141"/>
      <c r="AEU98" s="141"/>
      <c r="AEV98" s="141"/>
      <c r="AEW98" s="141"/>
      <c r="AEX98" s="141"/>
      <c r="AEY98" s="141"/>
      <c r="AEZ98" s="141"/>
      <c r="AFA98" s="141"/>
      <c r="AFB98" s="141"/>
      <c r="AFC98" s="141"/>
      <c r="AFD98" s="141"/>
      <c r="AFE98" s="141"/>
      <c r="AFF98" s="141"/>
      <c r="AFG98" s="141"/>
      <c r="AFH98" s="141"/>
      <c r="AFI98" s="141"/>
      <c r="AFJ98" s="141"/>
      <c r="AFK98" s="141"/>
      <c r="AFL98" s="141"/>
      <c r="AFM98" s="141"/>
      <c r="AFN98" s="141"/>
      <c r="AFO98" s="141"/>
      <c r="AFP98" s="141"/>
      <c r="AFQ98" s="141"/>
      <c r="AFR98" s="141"/>
      <c r="AFS98" s="141"/>
      <c r="AFT98" s="141"/>
      <c r="AFU98" s="141"/>
      <c r="AFV98" s="141"/>
      <c r="AFW98" s="141"/>
      <c r="AFX98" s="141"/>
      <c r="AFY98" s="141"/>
      <c r="AFZ98" s="141"/>
      <c r="AGA98" s="141"/>
      <c r="AGB98" s="141"/>
      <c r="AGC98" s="141"/>
      <c r="AGD98" s="141"/>
      <c r="AGE98" s="141"/>
      <c r="AGF98" s="141"/>
      <c r="AGG98" s="141"/>
      <c r="AGH98" s="141"/>
      <c r="AGI98" s="141"/>
      <c r="AGJ98" s="141"/>
      <c r="AGK98" s="141"/>
      <c r="AGL98" s="141"/>
      <c r="AGM98" s="141"/>
      <c r="AGN98" s="141"/>
      <c r="AGO98" s="141"/>
      <c r="AGP98" s="141"/>
      <c r="AGQ98" s="141"/>
      <c r="AGR98" s="141"/>
      <c r="AGS98" s="141"/>
      <c r="AGT98" s="141"/>
      <c r="AGU98" s="141"/>
      <c r="AGV98" s="141"/>
      <c r="AGW98" s="141"/>
      <c r="AGX98" s="141"/>
      <c r="AGY98" s="141"/>
      <c r="AGZ98" s="141"/>
      <c r="AHA98" s="141"/>
      <c r="AHB98" s="141"/>
      <c r="AHC98" s="141"/>
      <c r="AHD98" s="141"/>
      <c r="AHE98" s="141"/>
      <c r="AHF98" s="141"/>
      <c r="AHG98" s="141"/>
      <c r="AHH98" s="141"/>
      <c r="AHI98" s="141"/>
      <c r="AHJ98" s="141"/>
      <c r="AHK98" s="141"/>
      <c r="AHL98" s="141"/>
      <c r="AHM98" s="141"/>
      <c r="AHN98" s="141"/>
      <c r="AHO98" s="141"/>
      <c r="AHP98" s="141"/>
      <c r="AHQ98" s="141"/>
      <c r="AHR98" s="141"/>
      <c r="AHS98" s="141"/>
      <c r="AHT98" s="141"/>
      <c r="AHU98" s="141"/>
      <c r="AHV98" s="141"/>
      <c r="AHW98" s="141"/>
      <c r="AHX98" s="141"/>
      <c r="AHY98" s="141"/>
      <c r="AHZ98" s="141"/>
      <c r="AIA98" s="141"/>
      <c r="AIB98" s="141"/>
      <c r="AIC98" s="141"/>
      <c r="AID98" s="141"/>
      <c r="AIE98" s="141"/>
      <c r="AIF98" s="141"/>
      <c r="AIG98" s="141"/>
      <c r="AIH98" s="141"/>
      <c r="AII98" s="141"/>
      <c r="AIJ98" s="141"/>
      <c r="AIK98" s="141"/>
      <c r="AIL98" s="141"/>
      <c r="AIM98" s="141"/>
      <c r="AIN98" s="141"/>
      <c r="AIO98" s="141"/>
      <c r="AIP98" s="141"/>
      <c r="AIQ98" s="141"/>
      <c r="AIR98" s="141"/>
      <c r="AIS98" s="141"/>
      <c r="AIT98" s="141"/>
      <c r="AIU98" s="141"/>
      <c r="AIV98" s="141"/>
      <c r="AIW98" s="141"/>
      <c r="AIX98" s="141"/>
      <c r="AIY98" s="141"/>
      <c r="AIZ98" s="141"/>
      <c r="AJA98" s="141"/>
      <c r="AJB98" s="141"/>
      <c r="AJC98" s="141"/>
      <c r="AJD98" s="141"/>
      <c r="AJE98" s="141"/>
      <c r="AJF98" s="141"/>
      <c r="AJG98" s="141"/>
      <c r="AJH98" s="141"/>
      <c r="AJI98" s="141"/>
    </row>
    <row r="99" spans="1:945" x14ac:dyDescent="0.25">
      <c r="A99" s="149" t="s">
        <v>72</v>
      </c>
      <c r="B99" s="149">
        <v>3767</v>
      </c>
      <c r="C99" s="199"/>
      <c r="D99" s="154" t="s">
        <v>142</v>
      </c>
      <c r="E99" s="149" t="s">
        <v>87</v>
      </c>
      <c r="F99" s="156">
        <v>0.4</v>
      </c>
      <c r="G99" s="156">
        <v>1.43</v>
      </c>
      <c r="H99" s="156"/>
      <c r="I99" s="156">
        <f>ROUND(F99*G99,2)</f>
        <v>0.56999999999999995</v>
      </c>
      <c r="J99" s="156"/>
      <c r="K99" s="156"/>
      <c r="L99" s="157"/>
      <c r="M99" s="157"/>
      <c r="N99" s="157"/>
      <c r="O99" s="157"/>
      <c r="P99" s="157"/>
      <c r="R99" s="71">
        <f>(I99+J99)*H98*(1+$O$5)</f>
        <v>107.02644476009853</v>
      </c>
      <c r="S99" s="71"/>
      <c r="T99" s="71"/>
    </row>
    <row r="100" spans="1:945" x14ac:dyDescent="0.25">
      <c r="A100" s="149" t="s">
        <v>72</v>
      </c>
      <c r="B100" s="149">
        <v>88310</v>
      </c>
      <c r="C100" s="199"/>
      <c r="D100" s="154" t="s">
        <v>74</v>
      </c>
      <c r="E100" s="149" t="s">
        <v>75</v>
      </c>
      <c r="F100" s="156">
        <v>5.4100000000000002E-2</v>
      </c>
      <c r="G100" s="156">
        <v>36.18</v>
      </c>
      <c r="H100" s="156"/>
      <c r="I100" s="156"/>
      <c r="J100" s="156">
        <f>ROUND(F100*G100,2)</f>
        <v>1.96</v>
      </c>
      <c r="K100" s="156"/>
      <c r="L100" s="157"/>
      <c r="M100" s="157"/>
      <c r="N100" s="157"/>
      <c r="O100" s="157"/>
      <c r="P100" s="157"/>
      <c r="R100" s="71">
        <f>(I100+J100)*H98*(1+$O$5)</f>
        <v>368.02075742068973</v>
      </c>
      <c r="S100" s="71"/>
      <c r="T100" s="71"/>
    </row>
    <row r="101" spans="1:945" s="141" customFormat="1" x14ac:dyDescent="0.25">
      <c r="A101" s="149"/>
      <c r="B101" s="149"/>
      <c r="C101" s="149"/>
      <c r="D101" s="154"/>
      <c r="E101" s="149"/>
      <c r="F101" s="156"/>
      <c r="G101" s="156"/>
      <c r="H101" s="156"/>
      <c r="I101" s="156"/>
      <c r="J101" s="156"/>
      <c r="K101" s="156"/>
      <c r="L101" s="157"/>
      <c r="M101" s="157"/>
      <c r="N101" s="157"/>
      <c r="O101" s="157"/>
      <c r="P101" s="157"/>
      <c r="Q101" s="46"/>
      <c r="R101" s="71"/>
      <c r="S101" s="71"/>
      <c r="T101" s="71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  <c r="FP101" s="43"/>
      <c r="FQ101" s="43"/>
      <c r="FR101" s="43"/>
      <c r="FS101" s="43"/>
      <c r="FT101" s="43"/>
      <c r="FU101" s="43"/>
      <c r="FV101" s="43"/>
      <c r="FW101" s="43"/>
      <c r="FX101" s="43"/>
      <c r="FY101" s="43"/>
      <c r="FZ101" s="43"/>
      <c r="GA101" s="43"/>
      <c r="GB101" s="43"/>
      <c r="GC101" s="43"/>
      <c r="GD101" s="43"/>
      <c r="GE101" s="43"/>
      <c r="GF101" s="43"/>
      <c r="GG101" s="43"/>
      <c r="GH101" s="43"/>
      <c r="GI101" s="43"/>
      <c r="GJ101" s="43"/>
      <c r="GK101" s="43"/>
      <c r="GL101" s="43"/>
      <c r="GM101" s="43"/>
      <c r="GN101" s="43"/>
      <c r="GO101" s="43"/>
      <c r="GP101" s="43"/>
      <c r="GQ101" s="43"/>
      <c r="GR101" s="43"/>
      <c r="GS101" s="43"/>
      <c r="GT101" s="43"/>
      <c r="GU101" s="43"/>
      <c r="GV101" s="43"/>
      <c r="GW101" s="43"/>
      <c r="GX101" s="43"/>
      <c r="GY101" s="43"/>
      <c r="GZ101" s="43"/>
      <c r="HA101" s="43"/>
      <c r="HB101" s="43"/>
      <c r="HC101" s="43"/>
      <c r="HD101" s="43"/>
      <c r="HE101" s="43"/>
      <c r="HF101" s="43"/>
      <c r="HG101" s="43"/>
      <c r="HH101" s="43"/>
      <c r="HI101" s="43"/>
      <c r="HJ101" s="43"/>
      <c r="HK101" s="43"/>
      <c r="HL101" s="43"/>
      <c r="HM101" s="43"/>
      <c r="HN101" s="43"/>
      <c r="HO101" s="43"/>
      <c r="HP101" s="43"/>
      <c r="HQ101" s="43"/>
      <c r="HR101" s="43"/>
      <c r="HS101" s="43"/>
      <c r="HT101" s="43"/>
      <c r="HU101" s="43"/>
      <c r="HV101" s="43"/>
      <c r="HW101" s="43"/>
      <c r="HX101" s="43"/>
      <c r="HY101" s="43"/>
      <c r="HZ101" s="43"/>
      <c r="IA101" s="43"/>
      <c r="IB101" s="43"/>
      <c r="IC101" s="43"/>
      <c r="ID101" s="43"/>
      <c r="IE101" s="43"/>
      <c r="IF101" s="43"/>
      <c r="IG101" s="43"/>
      <c r="IH101" s="43"/>
      <c r="II101" s="43"/>
      <c r="IJ101" s="43"/>
      <c r="IK101" s="43"/>
      <c r="IL101" s="43"/>
      <c r="IM101" s="43"/>
      <c r="IN101" s="43"/>
      <c r="IO101" s="43"/>
      <c r="IP101" s="43"/>
      <c r="IQ101" s="43"/>
      <c r="IR101" s="43"/>
      <c r="IS101" s="43"/>
      <c r="IT101" s="43"/>
      <c r="IU101" s="43"/>
      <c r="IV101" s="43"/>
      <c r="IW101" s="43"/>
      <c r="IX101" s="43"/>
      <c r="IY101" s="43"/>
      <c r="IZ101" s="43"/>
      <c r="JA101" s="43"/>
      <c r="JB101" s="43"/>
      <c r="JC101" s="43"/>
      <c r="JD101" s="43"/>
      <c r="JE101" s="43"/>
      <c r="JF101" s="43"/>
      <c r="JG101" s="43"/>
      <c r="JH101" s="43"/>
      <c r="JI101" s="43"/>
      <c r="JJ101" s="43"/>
      <c r="JK101" s="43"/>
      <c r="JL101" s="43"/>
      <c r="JM101" s="43"/>
      <c r="JN101" s="43"/>
      <c r="JO101" s="43"/>
      <c r="JP101" s="43"/>
      <c r="JQ101" s="43"/>
      <c r="JR101" s="43"/>
      <c r="JS101" s="43"/>
      <c r="JT101" s="43"/>
      <c r="JU101" s="43"/>
      <c r="JV101" s="43"/>
      <c r="JW101" s="43"/>
      <c r="JX101" s="43"/>
      <c r="JY101" s="43"/>
      <c r="JZ101" s="43"/>
      <c r="KA101" s="43"/>
      <c r="KB101" s="43"/>
      <c r="KC101" s="43"/>
      <c r="KD101" s="43"/>
      <c r="KE101" s="43"/>
      <c r="KF101" s="43"/>
      <c r="KG101" s="43"/>
      <c r="KH101" s="43"/>
      <c r="KI101" s="43"/>
      <c r="KJ101" s="43"/>
      <c r="KK101" s="43"/>
      <c r="KL101" s="43"/>
      <c r="KM101" s="43"/>
      <c r="KN101" s="43"/>
      <c r="KO101" s="43"/>
      <c r="KP101" s="43"/>
      <c r="KQ101" s="43"/>
      <c r="KR101" s="43"/>
      <c r="KS101" s="43"/>
      <c r="KT101" s="43"/>
      <c r="KU101" s="43"/>
      <c r="KV101" s="43"/>
      <c r="KW101" s="43"/>
      <c r="KX101" s="43"/>
      <c r="KY101" s="43"/>
      <c r="KZ101" s="43"/>
      <c r="LA101" s="43"/>
      <c r="LB101" s="43"/>
      <c r="LC101" s="43"/>
      <c r="LD101" s="43"/>
      <c r="LE101" s="43"/>
      <c r="LF101" s="43"/>
      <c r="LG101" s="43"/>
      <c r="LH101" s="43"/>
      <c r="LI101" s="43"/>
      <c r="LJ101" s="43"/>
      <c r="LK101" s="43"/>
      <c r="LL101" s="43"/>
      <c r="LM101" s="43"/>
      <c r="LN101" s="43"/>
      <c r="LO101" s="43"/>
      <c r="LP101" s="43"/>
      <c r="LQ101" s="43"/>
      <c r="LR101" s="43"/>
      <c r="LS101" s="43"/>
      <c r="LT101" s="43"/>
      <c r="LU101" s="43"/>
      <c r="LV101" s="43"/>
      <c r="LW101" s="43"/>
      <c r="LX101" s="43"/>
      <c r="LY101" s="43"/>
      <c r="LZ101" s="43"/>
      <c r="MA101" s="43"/>
      <c r="MB101" s="43"/>
      <c r="MC101" s="43"/>
      <c r="MD101" s="43"/>
      <c r="ME101" s="43"/>
      <c r="MF101" s="43"/>
      <c r="MG101" s="43"/>
      <c r="MH101" s="43"/>
      <c r="MI101" s="43"/>
      <c r="MJ101" s="43"/>
      <c r="MK101" s="43"/>
      <c r="ML101" s="43"/>
      <c r="MM101" s="43"/>
      <c r="MN101" s="43"/>
      <c r="MO101" s="43"/>
      <c r="MP101" s="43"/>
      <c r="MQ101" s="43"/>
      <c r="MR101" s="43"/>
      <c r="MS101" s="43"/>
      <c r="MT101" s="43"/>
      <c r="MU101" s="43"/>
      <c r="MV101" s="43"/>
      <c r="MW101" s="43"/>
      <c r="MX101" s="43"/>
      <c r="MY101" s="43"/>
      <c r="MZ101" s="43"/>
      <c r="NA101" s="43"/>
      <c r="NB101" s="43"/>
      <c r="NC101" s="43"/>
      <c r="ND101" s="43"/>
      <c r="NE101" s="43"/>
      <c r="NF101" s="43"/>
      <c r="NG101" s="43"/>
      <c r="NH101" s="43"/>
      <c r="NI101" s="43"/>
      <c r="NJ101" s="43"/>
      <c r="NK101" s="43"/>
      <c r="NL101" s="43"/>
      <c r="NM101" s="43"/>
      <c r="NN101" s="43"/>
      <c r="NO101" s="43"/>
      <c r="NP101" s="43"/>
      <c r="NQ101" s="43"/>
      <c r="NR101" s="43"/>
      <c r="NS101" s="43"/>
      <c r="NT101" s="43"/>
      <c r="NU101" s="43"/>
      <c r="NV101" s="43"/>
      <c r="NW101" s="43"/>
      <c r="NX101" s="43"/>
      <c r="NY101" s="43"/>
      <c r="NZ101" s="43"/>
      <c r="OA101" s="43"/>
      <c r="OB101" s="43"/>
      <c r="OC101" s="43"/>
      <c r="OD101" s="43"/>
      <c r="OE101" s="43"/>
      <c r="OF101" s="43"/>
      <c r="OG101" s="43"/>
      <c r="OH101" s="43"/>
      <c r="OI101" s="43"/>
      <c r="OJ101" s="43"/>
      <c r="OK101" s="43"/>
      <c r="OL101" s="43"/>
      <c r="OM101" s="43"/>
      <c r="ON101" s="43"/>
      <c r="OO101" s="43"/>
      <c r="OP101" s="43"/>
      <c r="OQ101" s="43"/>
      <c r="OR101" s="43"/>
      <c r="OS101" s="43"/>
      <c r="OT101" s="43"/>
      <c r="OU101" s="43"/>
      <c r="OV101" s="43"/>
      <c r="OW101" s="43"/>
      <c r="OX101" s="43"/>
      <c r="OY101" s="43"/>
      <c r="OZ101" s="43"/>
      <c r="PA101" s="43"/>
      <c r="PB101" s="43"/>
      <c r="PC101" s="43"/>
      <c r="PD101" s="43"/>
      <c r="PE101" s="43"/>
      <c r="PF101" s="43"/>
      <c r="PG101" s="43"/>
      <c r="PH101" s="43"/>
      <c r="PI101" s="43"/>
      <c r="PJ101" s="43"/>
      <c r="PK101" s="43"/>
      <c r="PL101" s="43"/>
      <c r="PM101" s="43"/>
      <c r="PN101" s="43"/>
      <c r="PO101" s="43"/>
      <c r="PP101" s="43"/>
      <c r="PQ101" s="43"/>
      <c r="PR101" s="43"/>
      <c r="PS101" s="43"/>
      <c r="PT101" s="43"/>
      <c r="PU101" s="43"/>
      <c r="PV101" s="43"/>
      <c r="PW101" s="43"/>
      <c r="PX101" s="43"/>
      <c r="PY101" s="43"/>
      <c r="PZ101" s="43"/>
      <c r="QA101" s="43"/>
      <c r="QB101" s="43"/>
      <c r="QC101" s="43"/>
      <c r="QD101" s="43"/>
      <c r="QE101" s="43"/>
      <c r="QF101" s="43"/>
      <c r="QG101" s="43"/>
      <c r="QH101" s="43"/>
      <c r="QI101" s="43"/>
      <c r="QJ101" s="43"/>
      <c r="QK101" s="43"/>
      <c r="QL101" s="43"/>
      <c r="QM101" s="43"/>
      <c r="QN101" s="43"/>
      <c r="QO101" s="43"/>
      <c r="QP101" s="43"/>
      <c r="QQ101" s="43"/>
      <c r="QR101" s="43"/>
      <c r="QS101" s="43"/>
      <c r="QT101" s="43"/>
      <c r="QU101" s="43"/>
      <c r="QV101" s="43"/>
      <c r="QW101" s="43"/>
      <c r="QX101" s="43"/>
      <c r="QY101" s="43"/>
      <c r="QZ101" s="43"/>
      <c r="RA101" s="43"/>
      <c r="RB101" s="43"/>
      <c r="RC101" s="43"/>
      <c r="RD101" s="43"/>
      <c r="RE101" s="43"/>
      <c r="RF101" s="43"/>
      <c r="RG101" s="43"/>
      <c r="RH101" s="43"/>
      <c r="RI101" s="43"/>
      <c r="RJ101" s="43"/>
      <c r="RK101" s="43"/>
      <c r="RL101" s="43"/>
      <c r="RM101" s="43"/>
      <c r="RN101" s="43"/>
      <c r="RO101" s="43"/>
      <c r="RP101" s="43"/>
      <c r="RQ101" s="43"/>
      <c r="RR101" s="43"/>
      <c r="RS101" s="43"/>
      <c r="RT101" s="43"/>
      <c r="RU101" s="43"/>
      <c r="RV101" s="43"/>
      <c r="RW101" s="43"/>
      <c r="RX101" s="43"/>
      <c r="RY101" s="43"/>
      <c r="RZ101" s="43"/>
      <c r="SA101" s="43"/>
      <c r="SB101" s="43"/>
      <c r="SC101" s="43"/>
      <c r="SD101" s="43"/>
      <c r="SE101" s="43"/>
      <c r="SF101" s="43"/>
      <c r="SG101" s="43"/>
      <c r="SH101" s="43"/>
      <c r="SI101" s="43"/>
      <c r="SJ101" s="43"/>
      <c r="SK101" s="43"/>
      <c r="SL101" s="43"/>
      <c r="SM101" s="43"/>
      <c r="SN101" s="43"/>
      <c r="SO101" s="43"/>
      <c r="SP101" s="43"/>
      <c r="SQ101" s="43"/>
      <c r="SR101" s="43"/>
      <c r="SS101" s="43"/>
      <c r="ST101" s="43"/>
      <c r="SU101" s="43"/>
      <c r="SV101" s="43"/>
      <c r="SW101" s="43"/>
      <c r="SX101" s="43"/>
      <c r="SY101" s="43"/>
      <c r="SZ101" s="43"/>
      <c r="TA101" s="43"/>
      <c r="TB101" s="43"/>
      <c r="TC101" s="43"/>
      <c r="TD101" s="43"/>
      <c r="TE101" s="43"/>
      <c r="TF101" s="43"/>
      <c r="TG101" s="43"/>
      <c r="TH101" s="43"/>
      <c r="TI101" s="43"/>
      <c r="TJ101" s="43"/>
      <c r="TK101" s="43"/>
      <c r="TL101" s="43"/>
      <c r="TM101" s="43"/>
      <c r="TN101" s="43"/>
      <c r="TO101" s="43"/>
      <c r="TP101" s="43"/>
      <c r="TQ101" s="43"/>
      <c r="TR101" s="43"/>
      <c r="TS101" s="43"/>
      <c r="TT101" s="43"/>
      <c r="TU101" s="43"/>
      <c r="TV101" s="43"/>
      <c r="TW101" s="43"/>
      <c r="TX101" s="43"/>
      <c r="TY101" s="43"/>
      <c r="TZ101" s="43"/>
      <c r="UA101" s="43"/>
      <c r="UB101" s="43"/>
      <c r="UC101" s="43"/>
      <c r="UD101" s="43"/>
      <c r="UE101" s="43"/>
      <c r="UF101" s="43"/>
      <c r="UG101" s="43"/>
      <c r="UH101" s="43"/>
      <c r="UI101" s="43"/>
      <c r="UJ101" s="43"/>
      <c r="UK101" s="43"/>
      <c r="UL101" s="43"/>
      <c r="UM101" s="43"/>
      <c r="UN101" s="43"/>
      <c r="UO101" s="43"/>
      <c r="UP101" s="43"/>
      <c r="UQ101" s="43"/>
      <c r="UR101" s="43"/>
      <c r="US101" s="43"/>
      <c r="UT101" s="43"/>
      <c r="UU101" s="43"/>
      <c r="UV101" s="43"/>
      <c r="UW101" s="43"/>
      <c r="UX101" s="43"/>
      <c r="UY101" s="43"/>
      <c r="UZ101" s="43"/>
      <c r="VA101" s="43"/>
      <c r="VB101" s="43"/>
      <c r="VC101" s="43"/>
      <c r="VD101" s="43"/>
      <c r="VE101" s="43"/>
      <c r="VF101" s="43"/>
      <c r="VG101" s="43"/>
      <c r="VH101" s="43"/>
      <c r="VI101" s="43"/>
      <c r="VJ101" s="43"/>
      <c r="VK101" s="43"/>
      <c r="VL101" s="43"/>
      <c r="VM101" s="43"/>
      <c r="VN101" s="43"/>
      <c r="VO101" s="43"/>
      <c r="VP101" s="43"/>
      <c r="VQ101" s="43"/>
      <c r="VR101" s="43"/>
      <c r="VS101" s="43"/>
      <c r="VT101" s="43"/>
      <c r="VU101" s="43"/>
      <c r="VV101" s="43"/>
      <c r="VW101" s="43"/>
      <c r="VX101" s="43"/>
      <c r="VY101" s="43"/>
      <c r="VZ101" s="43"/>
      <c r="WA101" s="43"/>
      <c r="WB101" s="43"/>
      <c r="WC101" s="43"/>
      <c r="WD101" s="43"/>
      <c r="WE101" s="43"/>
      <c r="WF101" s="43"/>
      <c r="WG101" s="43"/>
      <c r="WH101" s="43"/>
      <c r="WI101" s="43"/>
      <c r="WJ101" s="43"/>
      <c r="WK101" s="43"/>
      <c r="WL101" s="43"/>
      <c r="WM101" s="43"/>
      <c r="WN101" s="43"/>
      <c r="WO101" s="43"/>
      <c r="WP101" s="43"/>
      <c r="WQ101" s="43"/>
      <c r="WR101" s="43"/>
      <c r="WS101" s="43"/>
      <c r="WT101" s="43"/>
      <c r="WU101" s="43"/>
      <c r="WV101" s="43"/>
      <c r="WW101" s="43"/>
      <c r="WX101" s="43"/>
      <c r="WY101" s="43"/>
      <c r="WZ101" s="43"/>
      <c r="XA101" s="43"/>
      <c r="XB101" s="43"/>
      <c r="XC101" s="43"/>
      <c r="XD101" s="43"/>
      <c r="XE101" s="43"/>
      <c r="XF101" s="43"/>
      <c r="XG101" s="43"/>
      <c r="XH101" s="43"/>
      <c r="XI101" s="43"/>
      <c r="XJ101" s="43"/>
      <c r="XK101" s="43"/>
      <c r="XL101" s="43"/>
      <c r="XM101" s="43"/>
      <c r="XN101" s="43"/>
      <c r="XO101" s="43"/>
      <c r="XP101" s="43"/>
      <c r="XQ101" s="43"/>
      <c r="XR101" s="43"/>
      <c r="XS101" s="43"/>
      <c r="XT101" s="43"/>
      <c r="XU101" s="43"/>
      <c r="XV101" s="43"/>
      <c r="XW101" s="43"/>
      <c r="XX101" s="43"/>
      <c r="XY101" s="43"/>
      <c r="XZ101" s="43"/>
      <c r="YA101" s="43"/>
      <c r="YB101" s="43"/>
      <c r="YC101" s="43"/>
      <c r="YD101" s="43"/>
      <c r="YE101" s="43"/>
      <c r="YF101" s="43"/>
      <c r="YG101" s="43"/>
      <c r="YH101" s="43"/>
      <c r="YI101" s="43"/>
      <c r="YJ101" s="43"/>
      <c r="YK101" s="43"/>
      <c r="YL101" s="43"/>
      <c r="YM101" s="43"/>
      <c r="YN101" s="43"/>
      <c r="YO101" s="43"/>
      <c r="YP101" s="43"/>
      <c r="YQ101" s="43"/>
      <c r="YR101" s="43"/>
      <c r="YS101" s="43"/>
      <c r="YT101" s="43"/>
      <c r="YU101" s="43"/>
      <c r="YV101" s="43"/>
      <c r="YW101" s="43"/>
      <c r="YX101" s="43"/>
      <c r="YY101" s="43"/>
      <c r="YZ101" s="43"/>
      <c r="ZA101" s="43"/>
      <c r="ZB101" s="43"/>
      <c r="ZC101" s="43"/>
      <c r="ZD101" s="43"/>
      <c r="ZE101" s="43"/>
      <c r="ZF101" s="43"/>
      <c r="ZG101" s="43"/>
      <c r="ZH101" s="43"/>
      <c r="ZI101" s="43"/>
      <c r="ZJ101" s="43"/>
      <c r="ZK101" s="43"/>
      <c r="ZL101" s="43"/>
      <c r="ZM101" s="43"/>
      <c r="ZN101" s="43"/>
      <c r="ZO101" s="43"/>
      <c r="ZP101" s="43"/>
      <c r="ZQ101" s="43"/>
      <c r="ZR101" s="43"/>
      <c r="ZS101" s="43"/>
      <c r="ZT101" s="43"/>
      <c r="ZU101" s="43"/>
      <c r="ZV101" s="43"/>
      <c r="ZW101" s="43"/>
      <c r="ZX101" s="43"/>
      <c r="ZY101" s="43"/>
      <c r="ZZ101" s="43"/>
      <c r="AAA101" s="43"/>
      <c r="AAB101" s="43"/>
      <c r="AAC101" s="43"/>
      <c r="AAD101" s="43"/>
      <c r="AAE101" s="43"/>
      <c r="AAF101" s="43"/>
      <c r="AAG101" s="43"/>
      <c r="AAH101" s="43"/>
      <c r="AAI101" s="43"/>
      <c r="AAJ101" s="43"/>
      <c r="AAK101" s="43"/>
      <c r="AAL101" s="43"/>
      <c r="AAM101" s="43"/>
      <c r="AAN101" s="43"/>
      <c r="AAO101" s="43"/>
      <c r="AAP101" s="43"/>
      <c r="AAQ101" s="43"/>
      <c r="AAR101" s="43"/>
      <c r="AAS101" s="43"/>
      <c r="AAT101" s="43"/>
      <c r="AAU101" s="43"/>
      <c r="AAV101" s="43"/>
      <c r="AAW101" s="43"/>
      <c r="AAX101" s="43"/>
      <c r="AAY101" s="43"/>
      <c r="AAZ101" s="43"/>
      <c r="ABA101" s="43"/>
      <c r="ABB101" s="43"/>
      <c r="ABC101" s="43"/>
      <c r="ABD101" s="43"/>
      <c r="ABE101" s="43"/>
      <c r="ABF101" s="43"/>
      <c r="ABG101" s="43"/>
      <c r="ABH101" s="43"/>
      <c r="ABI101" s="43"/>
      <c r="ABJ101" s="43"/>
      <c r="ABK101" s="43"/>
      <c r="ABL101" s="43"/>
      <c r="ABM101" s="43"/>
      <c r="ABN101" s="43"/>
      <c r="ABO101" s="43"/>
      <c r="ABP101" s="43"/>
      <c r="ABQ101" s="43"/>
      <c r="ABR101" s="43"/>
      <c r="ABS101" s="43"/>
      <c r="ABT101" s="43"/>
      <c r="ABU101" s="43"/>
      <c r="ABV101" s="43"/>
      <c r="ABW101" s="43"/>
      <c r="ABX101" s="43"/>
      <c r="ABY101" s="43"/>
      <c r="ABZ101" s="43"/>
      <c r="ACA101" s="43"/>
      <c r="ACB101" s="43"/>
      <c r="ACC101" s="43"/>
      <c r="ACD101" s="43"/>
      <c r="ACE101" s="43"/>
      <c r="ACF101" s="43"/>
      <c r="ACG101" s="43"/>
      <c r="ACH101" s="43"/>
      <c r="ACI101" s="43"/>
      <c r="ACJ101" s="43"/>
      <c r="ACK101" s="43"/>
      <c r="ACL101" s="43"/>
      <c r="ACM101" s="43"/>
      <c r="ACN101" s="43"/>
      <c r="ACO101" s="43"/>
      <c r="ACP101" s="43"/>
      <c r="ACQ101" s="43"/>
      <c r="ACR101" s="43"/>
      <c r="ACS101" s="43"/>
      <c r="ACT101" s="43"/>
      <c r="ACU101" s="43"/>
      <c r="ACV101" s="43"/>
      <c r="ACW101" s="43"/>
      <c r="ACX101" s="43"/>
      <c r="ACY101" s="43"/>
      <c r="ACZ101" s="43"/>
      <c r="ADA101" s="43"/>
      <c r="ADB101" s="43"/>
      <c r="ADC101" s="43"/>
      <c r="ADD101" s="43"/>
      <c r="ADE101" s="43"/>
      <c r="ADF101" s="43"/>
      <c r="ADG101" s="43"/>
      <c r="ADH101" s="43"/>
      <c r="ADI101" s="43"/>
      <c r="ADJ101" s="43"/>
      <c r="ADK101" s="43"/>
      <c r="ADL101" s="43"/>
      <c r="ADM101" s="43"/>
      <c r="ADN101" s="43"/>
      <c r="ADO101" s="43"/>
      <c r="ADP101" s="43"/>
      <c r="ADQ101" s="43"/>
      <c r="ADR101" s="43"/>
      <c r="ADS101" s="43"/>
      <c r="ADT101" s="43"/>
      <c r="ADU101" s="43"/>
      <c r="ADV101" s="43"/>
      <c r="ADW101" s="43"/>
      <c r="ADX101" s="43"/>
      <c r="ADY101" s="43"/>
      <c r="ADZ101" s="43"/>
      <c r="AEA101" s="43"/>
      <c r="AEB101" s="43"/>
      <c r="AEC101" s="43"/>
      <c r="AED101" s="43"/>
      <c r="AEE101" s="43"/>
      <c r="AEF101" s="43"/>
      <c r="AEG101" s="43"/>
      <c r="AEH101" s="43"/>
      <c r="AEI101" s="43"/>
      <c r="AEJ101" s="43"/>
      <c r="AEK101" s="43"/>
      <c r="AEL101" s="43"/>
      <c r="AEM101" s="43"/>
      <c r="AEN101" s="43"/>
      <c r="AEO101" s="43"/>
      <c r="AEP101" s="43"/>
      <c r="AEQ101" s="43"/>
      <c r="AER101" s="43"/>
      <c r="AES101" s="43"/>
      <c r="AET101" s="43"/>
      <c r="AEU101" s="43"/>
      <c r="AEV101" s="43"/>
      <c r="AEW101" s="43"/>
      <c r="AEX101" s="43"/>
      <c r="AEY101" s="43"/>
      <c r="AEZ101" s="43"/>
      <c r="AFA101" s="43"/>
      <c r="AFB101" s="43"/>
      <c r="AFC101" s="43"/>
      <c r="AFD101" s="43"/>
      <c r="AFE101" s="43"/>
      <c r="AFF101" s="43"/>
      <c r="AFG101" s="43"/>
      <c r="AFH101" s="43"/>
      <c r="AFI101" s="43"/>
      <c r="AFJ101" s="43"/>
      <c r="AFK101" s="43"/>
      <c r="AFL101" s="43"/>
      <c r="AFM101" s="43"/>
      <c r="AFN101" s="43"/>
      <c r="AFO101" s="43"/>
      <c r="AFP101" s="43"/>
      <c r="AFQ101" s="43"/>
      <c r="AFR101" s="43"/>
      <c r="AFS101" s="43"/>
      <c r="AFT101" s="43"/>
      <c r="AFU101" s="43"/>
      <c r="AFV101" s="43"/>
      <c r="AFW101" s="43"/>
      <c r="AFX101" s="43"/>
      <c r="AFY101" s="43"/>
      <c r="AFZ101" s="43"/>
      <c r="AGA101" s="43"/>
      <c r="AGB101" s="43"/>
      <c r="AGC101" s="43"/>
      <c r="AGD101" s="43"/>
      <c r="AGE101" s="43"/>
      <c r="AGF101" s="43"/>
      <c r="AGG101" s="43"/>
      <c r="AGH101" s="43"/>
      <c r="AGI101" s="43"/>
      <c r="AGJ101" s="43"/>
      <c r="AGK101" s="43"/>
      <c r="AGL101" s="43"/>
      <c r="AGM101" s="43"/>
      <c r="AGN101" s="43"/>
      <c r="AGO101" s="43"/>
      <c r="AGP101" s="43"/>
      <c r="AGQ101" s="43"/>
      <c r="AGR101" s="43"/>
      <c r="AGS101" s="43"/>
      <c r="AGT101" s="43"/>
      <c r="AGU101" s="43"/>
      <c r="AGV101" s="43"/>
      <c r="AGW101" s="43"/>
      <c r="AGX101" s="43"/>
      <c r="AGY101" s="43"/>
      <c r="AGZ101" s="43"/>
      <c r="AHA101" s="43"/>
      <c r="AHB101" s="43"/>
      <c r="AHC101" s="43"/>
      <c r="AHD101" s="43"/>
      <c r="AHE101" s="43"/>
      <c r="AHF101" s="43"/>
      <c r="AHG101" s="43"/>
      <c r="AHH101" s="43"/>
      <c r="AHI101" s="43"/>
      <c r="AHJ101" s="43"/>
      <c r="AHK101" s="43"/>
      <c r="AHL101" s="43"/>
      <c r="AHM101" s="43"/>
      <c r="AHN101" s="43"/>
      <c r="AHO101" s="43"/>
      <c r="AHP101" s="43"/>
      <c r="AHQ101" s="43"/>
      <c r="AHR101" s="43"/>
      <c r="AHS101" s="43"/>
      <c r="AHT101" s="43"/>
      <c r="AHU101" s="43"/>
      <c r="AHV101" s="43"/>
      <c r="AHW101" s="43"/>
      <c r="AHX101" s="43"/>
      <c r="AHY101" s="43"/>
      <c r="AHZ101" s="43"/>
      <c r="AIA101" s="43"/>
      <c r="AIB101" s="43"/>
      <c r="AIC101" s="43"/>
      <c r="AID101" s="43"/>
      <c r="AIE101" s="43"/>
      <c r="AIF101" s="43"/>
      <c r="AIG101" s="43"/>
      <c r="AIH101" s="43"/>
      <c r="AII101" s="43"/>
      <c r="AIJ101" s="43"/>
      <c r="AIK101" s="43"/>
      <c r="AIL101" s="43"/>
      <c r="AIM101" s="43"/>
      <c r="AIN101" s="43"/>
      <c r="AIO101" s="43"/>
      <c r="AIP101" s="43"/>
      <c r="AIQ101" s="43"/>
      <c r="AIR101" s="43"/>
      <c r="AIS101" s="43"/>
      <c r="AIT101" s="43"/>
      <c r="AIU101" s="43"/>
      <c r="AIV101" s="43"/>
      <c r="AIW101" s="43"/>
      <c r="AIX101" s="43"/>
      <c r="AIY101" s="43"/>
      <c r="AIZ101" s="43"/>
      <c r="AJA101" s="43"/>
      <c r="AJB101" s="43"/>
      <c r="AJC101" s="43"/>
      <c r="AJD101" s="43"/>
      <c r="AJE101" s="43"/>
      <c r="AJF101" s="43"/>
      <c r="AJG101" s="43"/>
      <c r="AJH101" s="43"/>
      <c r="AJI101" s="43"/>
    </row>
    <row r="102" spans="1:945" ht="22.5" x14ac:dyDescent="0.25">
      <c r="A102" s="142" t="s">
        <v>137</v>
      </c>
      <c r="B102" s="142" t="s">
        <v>186</v>
      </c>
      <c r="C102" s="142" t="s">
        <v>44</v>
      </c>
      <c r="D102" s="143" t="s">
        <v>45</v>
      </c>
      <c r="E102" s="142" t="s">
        <v>46</v>
      </c>
      <c r="F102" s="144"/>
      <c r="G102" s="146"/>
      <c r="H102" s="145">
        <v>150</v>
      </c>
      <c r="I102" s="146">
        <f>SUM(I103:I106)</f>
        <v>7.87</v>
      </c>
      <c r="J102" s="146">
        <f>SUM(J103:J106)</f>
        <v>20.7</v>
      </c>
      <c r="K102" s="146">
        <f>I102+J102</f>
        <v>28.57</v>
      </c>
      <c r="L102" s="147">
        <f>H102*I102</f>
        <v>1180.5</v>
      </c>
      <c r="M102" s="147">
        <f>H102*J102</f>
        <v>3105</v>
      </c>
      <c r="N102" s="147">
        <f>L102+M102</f>
        <v>4285.5</v>
      </c>
      <c r="O102" s="147">
        <f>N102*$O$5</f>
        <v>1078.9658364842376</v>
      </c>
      <c r="P102" s="147">
        <f>N102+O102</f>
        <v>5364.465836484238</v>
      </c>
      <c r="Q102" s="148"/>
      <c r="R102" s="71"/>
      <c r="S102" s="71"/>
      <c r="T102" s="71"/>
      <c r="U102" s="148"/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1"/>
      <c r="AZ102" s="141"/>
      <c r="BA102" s="141"/>
      <c r="BB102" s="141"/>
      <c r="BC102" s="141"/>
      <c r="BD102" s="141"/>
      <c r="BE102" s="141"/>
      <c r="BF102" s="141"/>
      <c r="BG102" s="141"/>
      <c r="BH102" s="141"/>
      <c r="BI102" s="141"/>
      <c r="BJ102" s="141"/>
      <c r="BK102" s="141"/>
      <c r="BL102" s="141"/>
      <c r="BM102" s="141"/>
      <c r="BN102" s="141"/>
      <c r="BO102" s="141"/>
      <c r="BP102" s="141"/>
      <c r="BQ102" s="141"/>
      <c r="BR102" s="141"/>
      <c r="BS102" s="141"/>
      <c r="BT102" s="141"/>
      <c r="BU102" s="141"/>
      <c r="BV102" s="141"/>
      <c r="BW102" s="141"/>
      <c r="BX102" s="141"/>
      <c r="BY102" s="141"/>
      <c r="BZ102" s="141"/>
      <c r="CA102" s="141"/>
      <c r="CB102" s="141"/>
      <c r="CC102" s="141"/>
      <c r="CD102" s="141"/>
      <c r="CE102" s="141"/>
      <c r="CF102" s="141"/>
      <c r="CG102" s="141"/>
      <c r="CH102" s="141"/>
      <c r="CI102" s="141"/>
      <c r="CJ102" s="141"/>
      <c r="CK102" s="141"/>
      <c r="CL102" s="141"/>
      <c r="CM102" s="141"/>
      <c r="CN102" s="141"/>
      <c r="CO102" s="141"/>
      <c r="CP102" s="141"/>
      <c r="CQ102" s="141"/>
      <c r="CR102" s="141"/>
      <c r="CS102" s="141"/>
      <c r="CT102" s="141"/>
      <c r="CU102" s="141"/>
      <c r="CV102" s="141"/>
      <c r="CW102" s="141"/>
      <c r="CX102" s="141"/>
      <c r="CY102" s="141"/>
      <c r="CZ102" s="141"/>
      <c r="DA102" s="141"/>
      <c r="DB102" s="141"/>
      <c r="DC102" s="141"/>
      <c r="DD102" s="141"/>
      <c r="DE102" s="141"/>
      <c r="DF102" s="141"/>
      <c r="DG102" s="141"/>
      <c r="DH102" s="141"/>
      <c r="DI102" s="141"/>
      <c r="DJ102" s="141"/>
      <c r="DK102" s="141"/>
      <c r="DL102" s="141"/>
      <c r="DM102" s="141"/>
      <c r="DN102" s="141"/>
      <c r="DO102" s="141"/>
      <c r="DP102" s="141"/>
      <c r="DQ102" s="141"/>
      <c r="DR102" s="141"/>
      <c r="DS102" s="141"/>
      <c r="DT102" s="141"/>
      <c r="DU102" s="141"/>
      <c r="DV102" s="141"/>
      <c r="DW102" s="141"/>
      <c r="DX102" s="141"/>
      <c r="DY102" s="141"/>
      <c r="DZ102" s="141"/>
      <c r="EA102" s="141"/>
      <c r="EB102" s="141"/>
      <c r="EC102" s="141"/>
      <c r="ED102" s="141"/>
      <c r="EE102" s="141"/>
      <c r="EF102" s="141"/>
      <c r="EG102" s="141"/>
      <c r="EH102" s="141"/>
      <c r="EI102" s="141"/>
      <c r="EJ102" s="141"/>
      <c r="EK102" s="141"/>
      <c r="EL102" s="141"/>
      <c r="EM102" s="141"/>
      <c r="EN102" s="141"/>
      <c r="EO102" s="141"/>
      <c r="EP102" s="141"/>
      <c r="EQ102" s="141"/>
      <c r="ER102" s="141"/>
      <c r="ES102" s="141"/>
      <c r="ET102" s="141"/>
      <c r="EU102" s="141"/>
      <c r="EV102" s="141"/>
      <c r="EW102" s="141"/>
      <c r="EX102" s="141"/>
      <c r="EY102" s="141"/>
      <c r="EZ102" s="141"/>
      <c r="FA102" s="141"/>
      <c r="FB102" s="141"/>
      <c r="FC102" s="141"/>
      <c r="FD102" s="141"/>
      <c r="FE102" s="141"/>
      <c r="FF102" s="141"/>
      <c r="FG102" s="141"/>
      <c r="FH102" s="141"/>
      <c r="FI102" s="141"/>
      <c r="FJ102" s="141"/>
      <c r="FK102" s="141"/>
      <c r="FL102" s="141"/>
      <c r="FM102" s="141"/>
      <c r="FN102" s="141"/>
      <c r="FO102" s="141"/>
      <c r="FP102" s="141"/>
      <c r="FQ102" s="141"/>
      <c r="FR102" s="141"/>
      <c r="FS102" s="141"/>
      <c r="FT102" s="141"/>
      <c r="FU102" s="141"/>
      <c r="FV102" s="141"/>
      <c r="FW102" s="141"/>
      <c r="FX102" s="141"/>
      <c r="FY102" s="141"/>
      <c r="FZ102" s="141"/>
      <c r="GA102" s="141"/>
      <c r="GB102" s="141"/>
      <c r="GC102" s="141"/>
      <c r="GD102" s="141"/>
      <c r="GE102" s="141"/>
      <c r="GF102" s="141"/>
      <c r="GG102" s="141"/>
      <c r="GH102" s="141"/>
      <c r="GI102" s="141"/>
      <c r="GJ102" s="141"/>
      <c r="GK102" s="141"/>
      <c r="GL102" s="141"/>
      <c r="GM102" s="141"/>
      <c r="GN102" s="141"/>
      <c r="GO102" s="141"/>
      <c r="GP102" s="141"/>
      <c r="GQ102" s="141"/>
      <c r="GR102" s="141"/>
      <c r="GS102" s="141"/>
      <c r="GT102" s="141"/>
      <c r="GU102" s="141"/>
      <c r="GV102" s="141"/>
      <c r="GW102" s="141"/>
      <c r="GX102" s="141"/>
      <c r="GY102" s="141"/>
      <c r="GZ102" s="141"/>
      <c r="HA102" s="141"/>
      <c r="HB102" s="141"/>
      <c r="HC102" s="141"/>
      <c r="HD102" s="141"/>
      <c r="HE102" s="141"/>
      <c r="HF102" s="141"/>
      <c r="HG102" s="141"/>
      <c r="HH102" s="141"/>
      <c r="HI102" s="141"/>
      <c r="HJ102" s="141"/>
      <c r="HK102" s="141"/>
      <c r="HL102" s="141"/>
      <c r="HM102" s="141"/>
      <c r="HN102" s="141"/>
      <c r="HO102" s="141"/>
      <c r="HP102" s="141"/>
      <c r="HQ102" s="141"/>
      <c r="HR102" s="141"/>
      <c r="HS102" s="141"/>
      <c r="HT102" s="141"/>
      <c r="HU102" s="141"/>
      <c r="HV102" s="141"/>
      <c r="HW102" s="141"/>
      <c r="HX102" s="141"/>
      <c r="HY102" s="141"/>
      <c r="HZ102" s="141"/>
      <c r="IA102" s="141"/>
      <c r="IB102" s="141"/>
      <c r="IC102" s="141"/>
      <c r="ID102" s="141"/>
      <c r="IE102" s="141"/>
      <c r="IF102" s="141"/>
      <c r="IG102" s="141"/>
      <c r="IH102" s="141"/>
      <c r="II102" s="141"/>
      <c r="IJ102" s="141"/>
      <c r="IK102" s="141"/>
      <c r="IL102" s="141"/>
      <c r="IM102" s="141"/>
      <c r="IN102" s="141"/>
      <c r="IO102" s="141"/>
      <c r="IP102" s="141"/>
      <c r="IQ102" s="141"/>
      <c r="IR102" s="141"/>
      <c r="IS102" s="141"/>
      <c r="IT102" s="141"/>
      <c r="IU102" s="141"/>
      <c r="IV102" s="141"/>
      <c r="IW102" s="141"/>
      <c r="IX102" s="141"/>
      <c r="IY102" s="141"/>
      <c r="IZ102" s="141"/>
      <c r="JA102" s="141"/>
      <c r="JB102" s="141"/>
      <c r="JC102" s="141"/>
      <c r="JD102" s="141"/>
      <c r="JE102" s="141"/>
      <c r="JF102" s="141"/>
      <c r="JG102" s="141"/>
      <c r="JH102" s="141"/>
      <c r="JI102" s="141"/>
      <c r="JJ102" s="141"/>
      <c r="JK102" s="141"/>
      <c r="JL102" s="141"/>
      <c r="JM102" s="141"/>
      <c r="JN102" s="141"/>
      <c r="JO102" s="141"/>
      <c r="JP102" s="141"/>
      <c r="JQ102" s="141"/>
      <c r="JR102" s="141"/>
      <c r="JS102" s="141"/>
      <c r="JT102" s="141"/>
      <c r="JU102" s="141"/>
      <c r="JV102" s="141"/>
      <c r="JW102" s="141"/>
      <c r="JX102" s="141"/>
      <c r="JY102" s="141"/>
      <c r="JZ102" s="141"/>
      <c r="KA102" s="141"/>
      <c r="KB102" s="141"/>
      <c r="KC102" s="141"/>
      <c r="KD102" s="141"/>
      <c r="KE102" s="141"/>
      <c r="KF102" s="141"/>
      <c r="KG102" s="141"/>
      <c r="KH102" s="141"/>
      <c r="KI102" s="141"/>
      <c r="KJ102" s="141"/>
      <c r="KK102" s="141"/>
      <c r="KL102" s="141"/>
      <c r="KM102" s="141"/>
      <c r="KN102" s="141"/>
      <c r="KO102" s="141"/>
      <c r="KP102" s="141"/>
      <c r="KQ102" s="141"/>
      <c r="KR102" s="141"/>
      <c r="KS102" s="141"/>
      <c r="KT102" s="141"/>
      <c r="KU102" s="141"/>
      <c r="KV102" s="141"/>
      <c r="KW102" s="141"/>
      <c r="KX102" s="141"/>
      <c r="KY102" s="141"/>
      <c r="KZ102" s="141"/>
      <c r="LA102" s="141"/>
      <c r="LB102" s="141"/>
      <c r="LC102" s="141"/>
      <c r="LD102" s="141"/>
      <c r="LE102" s="141"/>
      <c r="LF102" s="141"/>
      <c r="LG102" s="141"/>
      <c r="LH102" s="141"/>
      <c r="LI102" s="141"/>
      <c r="LJ102" s="141"/>
      <c r="LK102" s="141"/>
      <c r="LL102" s="141"/>
      <c r="LM102" s="141"/>
      <c r="LN102" s="141"/>
      <c r="LO102" s="141"/>
      <c r="LP102" s="141"/>
      <c r="LQ102" s="141"/>
      <c r="LR102" s="141"/>
      <c r="LS102" s="141"/>
      <c r="LT102" s="141"/>
      <c r="LU102" s="141"/>
      <c r="LV102" s="141"/>
      <c r="LW102" s="141"/>
      <c r="LX102" s="141"/>
      <c r="LY102" s="141"/>
      <c r="LZ102" s="141"/>
      <c r="MA102" s="141"/>
      <c r="MB102" s="141"/>
      <c r="MC102" s="141"/>
      <c r="MD102" s="141"/>
      <c r="ME102" s="141"/>
      <c r="MF102" s="141"/>
      <c r="MG102" s="141"/>
      <c r="MH102" s="141"/>
      <c r="MI102" s="141"/>
      <c r="MJ102" s="141"/>
      <c r="MK102" s="141"/>
      <c r="ML102" s="141"/>
      <c r="MM102" s="141"/>
      <c r="MN102" s="141"/>
      <c r="MO102" s="141"/>
      <c r="MP102" s="141"/>
      <c r="MQ102" s="141"/>
      <c r="MR102" s="141"/>
      <c r="MS102" s="141"/>
      <c r="MT102" s="141"/>
      <c r="MU102" s="141"/>
      <c r="MV102" s="141"/>
      <c r="MW102" s="141"/>
      <c r="MX102" s="141"/>
      <c r="MY102" s="141"/>
      <c r="MZ102" s="141"/>
      <c r="NA102" s="141"/>
      <c r="NB102" s="141"/>
      <c r="NC102" s="141"/>
      <c r="ND102" s="141"/>
      <c r="NE102" s="141"/>
      <c r="NF102" s="141"/>
      <c r="NG102" s="141"/>
      <c r="NH102" s="141"/>
      <c r="NI102" s="141"/>
      <c r="NJ102" s="141"/>
      <c r="NK102" s="141"/>
      <c r="NL102" s="141"/>
      <c r="NM102" s="141"/>
      <c r="NN102" s="141"/>
      <c r="NO102" s="141"/>
      <c r="NP102" s="141"/>
      <c r="NQ102" s="141"/>
      <c r="NR102" s="141"/>
      <c r="NS102" s="141"/>
      <c r="NT102" s="141"/>
      <c r="NU102" s="141"/>
      <c r="NV102" s="141"/>
      <c r="NW102" s="141"/>
      <c r="NX102" s="141"/>
      <c r="NY102" s="141"/>
      <c r="NZ102" s="141"/>
      <c r="OA102" s="141"/>
      <c r="OB102" s="141"/>
      <c r="OC102" s="141"/>
      <c r="OD102" s="141"/>
      <c r="OE102" s="141"/>
      <c r="OF102" s="141"/>
      <c r="OG102" s="141"/>
      <c r="OH102" s="141"/>
      <c r="OI102" s="141"/>
      <c r="OJ102" s="141"/>
      <c r="OK102" s="141"/>
      <c r="OL102" s="141"/>
      <c r="OM102" s="141"/>
      <c r="ON102" s="141"/>
      <c r="OO102" s="141"/>
      <c r="OP102" s="141"/>
      <c r="OQ102" s="141"/>
      <c r="OR102" s="141"/>
      <c r="OS102" s="141"/>
      <c r="OT102" s="141"/>
      <c r="OU102" s="141"/>
      <c r="OV102" s="141"/>
      <c r="OW102" s="141"/>
      <c r="OX102" s="141"/>
      <c r="OY102" s="141"/>
      <c r="OZ102" s="141"/>
      <c r="PA102" s="141"/>
      <c r="PB102" s="141"/>
      <c r="PC102" s="141"/>
      <c r="PD102" s="141"/>
      <c r="PE102" s="141"/>
      <c r="PF102" s="141"/>
      <c r="PG102" s="141"/>
      <c r="PH102" s="141"/>
      <c r="PI102" s="141"/>
      <c r="PJ102" s="141"/>
      <c r="PK102" s="141"/>
      <c r="PL102" s="141"/>
      <c r="PM102" s="141"/>
      <c r="PN102" s="141"/>
      <c r="PO102" s="141"/>
      <c r="PP102" s="141"/>
      <c r="PQ102" s="141"/>
      <c r="PR102" s="141"/>
      <c r="PS102" s="141"/>
      <c r="PT102" s="141"/>
      <c r="PU102" s="141"/>
      <c r="PV102" s="141"/>
      <c r="PW102" s="141"/>
      <c r="PX102" s="141"/>
      <c r="PY102" s="141"/>
      <c r="PZ102" s="141"/>
      <c r="QA102" s="141"/>
      <c r="QB102" s="141"/>
      <c r="QC102" s="141"/>
      <c r="QD102" s="141"/>
      <c r="QE102" s="141"/>
      <c r="QF102" s="141"/>
      <c r="QG102" s="141"/>
      <c r="QH102" s="141"/>
      <c r="QI102" s="141"/>
      <c r="QJ102" s="141"/>
      <c r="QK102" s="141"/>
      <c r="QL102" s="141"/>
      <c r="QM102" s="141"/>
      <c r="QN102" s="141"/>
      <c r="QO102" s="141"/>
      <c r="QP102" s="141"/>
      <c r="QQ102" s="141"/>
      <c r="QR102" s="141"/>
      <c r="QS102" s="141"/>
      <c r="QT102" s="141"/>
      <c r="QU102" s="141"/>
      <c r="QV102" s="141"/>
      <c r="QW102" s="141"/>
      <c r="QX102" s="141"/>
      <c r="QY102" s="141"/>
      <c r="QZ102" s="141"/>
      <c r="RA102" s="141"/>
      <c r="RB102" s="141"/>
      <c r="RC102" s="141"/>
      <c r="RD102" s="141"/>
      <c r="RE102" s="141"/>
      <c r="RF102" s="141"/>
      <c r="RG102" s="141"/>
      <c r="RH102" s="141"/>
      <c r="RI102" s="141"/>
      <c r="RJ102" s="141"/>
      <c r="RK102" s="141"/>
      <c r="RL102" s="141"/>
      <c r="RM102" s="141"/>
      <c r="RN102" s="141"/>
      <c r="RO102" s="141"/>
      <c r="RP102" s="141"/>
      <c r="RQ102" s="141"/>
      <c r="RR102" s="141"/>
      <c r="RS102" s="141"/>
      <c r="RT102" s="141"/>
      <c r="RU102" s="141"/>
      <c r="RV102" s="141"/>
      <c r="RW102" s="141"/>
      <c r="RX102" s="141"/>
      <c r="RY102" s="141"/>
      <c r="RZ102" s="141"/>
      <c r="SA102" s="141"/>
      <c r="SB102" s="141"/>
      <c r="SC102" s="141"/>
      <c r="SD102" s="141"/>
      <c r="SE102" s="141"/>
      <c r="SF102" s="141"/>
      <c r="SG102" s="141"/>
      <c r="SH102" s="141"/>
      <c r="SI102" s="141"/>
      <c r="SJ102" s="141"/>
      <c r="SK102" s="141"/>
      <c r="SL102" s="141"/>
      <c r="SM102" s="141"/>
      <c r="SN102" s="141"/>
      <c r="SO102" s="141"/>
      <c r="SP102" s="141"/>
      <c r="SQ102" s="141"/>
      <c r="SR102" s="141"/>
      <c r="SS102" s="141"/>
      <c r="ST102" s="141"/>
      <c r="SU102" s="141"/>
      <c r="SV102" s="141"/>
      <c r="SW102" s="141"/>
      <c r="SX102" s="141"/>
      <c r="SY102" s="141"/>
      <c r="SZ102" s="141"/>
      <c r="TA102" s="141"/>
      <c r="TB102" s="141"/>
      <c r="TC102" s="141"/>
      <c r="TD102" s="141"/>
      <c r="TE102" s="141"/>
      <c r="TF102" s="141"/>
      <c r="TG102" s="141"/>
      <c r="TH102" s="141"/>
      <c r="TI102" s="141"/>
      <c r="TJ102" s="141"/>
      <c r="TK102" s="141"/>
      <c r="TL102" s="141"/>
      <c r="TM102" s="141"/>
      <c r="TN102" s="141"/>
      <c r="TO102" s="141"/>
      <c r="TP102" s="141"/>
      <c r="TQ102" s="141"/>
      <c r="TR102" s="141"/>
      <c r="TS102" s="141"/>
      <c r="TT102" s="141"/>
      <c r="TU102" s="141"/>
      <c r="TV102" s="141"/>
      <c r="TW102" s="141"/>
      <c r="TX102" s="141"/>
      <c r="TY102" s="141"/>
      <c r="TZ102" s="141"/>
      <c r="UA102" s="141"/>
      <c r="UB102" s="141"/>
      <c r="UC102" s="141"/>
      <c r="UD102" s="141"/>
      <c r="UE102" s="141"/>
      <c r="UF102" s="141"/>
      <c r="UG102" s="141"/>
      <c r="UH102" s="141"/>
      <c r="UI102" s="141"/>
      <c r="UJ102" s="141"/>
      <c r="UK102" s="141"/>
      <c r="UL102" s="141"/>
      <c r="UM102" s="141"/>
      <c r="UN102" s="141"/>
      <c r="UO102" s="141"/>
      <c r="UP102" s="141"/>
      <c r="UQ102" s="141"/>
      <c r="UR102" s="141"/>
      <c r="US102" s="141"/>
      <c r="UT102" s="141"/>
      <c r="UU102" s="141"/>
      <c r="UV102" s="141"/>
      <c r="UW102" s="141"/>
      <c r="UX102" s="141"/>
      <c r="UY102" s="141"/>
      <c r="UZ102" s="141"/>
      <c r="VA102" s="141"/>
      <c r="VB102" s="141"/>
      <c r="VC102" s="141"/>
      <c r="VD102" s="141"/>
      <c r="VE102" s="141"/>
      <c r="VF102" s="141"/>
      <c r="VG102" s="141"/>
      <c r="VH102" s="141"/>
      <c r="VI102" s="141"/>
      <c r="VJ102" s="141"/>
      <c r="VK102" s="141"/>
      <c r="VL102" s="141"/>
      <c r="VM102" s="141"/>
      <c r="VN102" s="141"/>
      <c r="VO102" s="141"/>
      <c r="VP102" s="141"/>
      <c r="VQ102" s="141"/>
      <c r="VR102" s="141"/>
      <c r="VS102" s="141"/>
      <c r="VT102" s="141"/>
      <c r="VU102" s="141"/>
      <c r="VV102" s="141"/>
      <c r="VW102" s="141"/>
      <c r="VX102" s="141"/>
      <c r="VY102" s="141"/>
      <c r="VZ102" s="141"/>
      <c r="WA102" s="141"/>
      <c r="WB102" s="141"/>
      <c r="WC102" s="141"/>
      <c r="WD102" s="141"/>
      <c r="WE102" s="141"/>
      <c r="WF102" s="141"/>
      <c r="WG102" s="141"/>
      <c r="WH102" s="141"/>
      <c r="WI102" s="141"/>
      <c r="WJ102" s="141"/>
      <c r="WK102" s="141"/>
      <c r="WL102" s="141"/>
      <c r="WM102" s="141"/>
      <c r="WN102" s="141"/>
      <c r="WO102" s="141"/>
      <c r="WP102" s="141"/>
      <c r="WQ102" s="141"/>
      <c r="WR102" s="141"/>
      <c r="WS102" s="141"/>
      <c r="WT102" s="141"/>
      <c r="WU102" s="141"/>
      <c r="WV102" s="141"/>
      <c r="WW102" s="141"/>
      <c r="WX102" s="141"/>
      <c r="WY102" s="141"/>
      <c r="WZ102" s="141"/>
      <c r="XA102" s="141"/>
      <c r="XB102" s="141"/>
      <c r="XC102" s="141"/>
      <c r="XD102" s="141"/>
      <c r="XE102" s="141"/>
      <c r="XF102" s="141"/>
      <c r="XG102" s="141"/>
      <c r="XH102" s="141"/>
      <c r="XI102" s="141"/>
      <c r="XJ102" s="141"/>
      <c r="XK102" s="141"/>
      <c r="XL102" s="141"/>
      <c r="XM102" s="141"/>
      <c r="XN102" s="141"/>
      <c r="XO102" s="141"/>
      <c r="XP102" s="141"/>
      <c r="XQ102" s="141"/>
      <c r="XR102" s="141"/>
      <c r="XS102" s="141"/>
      <c r="XT102" s="141"/>
      <c r="XU102" s="141"/>
      <c r="XV102" s="141"/>
      <c r="XW102" s="141"/>
      <c r="XX102" s="141"/>
      <c r="XY102" s="141"/>
      <c r="XZ102" s="141"/>
      <c r="YA102" s="141"/>
      <c r="YB102" s="141"/>
      <c r="YC102" s="141"/>
      <c r="YD102" s="141"/>
      <c r="YE102" s="141"/>
      <c r="YF102" s="141"/>
      <c r="YG102" s="141"/>
      <c r="YH102" s="141"/>
      <c r="YI102" s="141"/>
      <c r="YJ102" s="141"/>
      <c r="YK102" s="141"/>
      <c r="YL102" s="141"/>
      <c r="YM102" s="141"/>
      <c r="YN102" s="141"/>
      <c r="YO102" s="141"/>
      <c r="YP102" s="141"/>
      <c r="YQ102" s="141"/>
      <c r="YR102" s="141"/>
      <c r="YS102" s="141"/>
      <c r="YT102" s="141"/>
      <c r="YU102" s="141"/>
      <c r="YV102" s="141"/>
      <c r="YW102" s="141"/>
      <c r="YX102" s="141"/>
      <c r="YY102" s="141"/>
      <c r="YZ102" s="141"/>
      <c r="ZA102" s="141"/>
      <c r="ZB102" s="141"/>
      <c r="ZC102" s="141"/>
      <c r="ZD102" s="141"/>
      <c r="ZE102" s="141"/>
      <c r="ZF102" s="141"/>
      <c r="ZG102" s="141"/>
      <c r="ZH102" s="141"/>
      <c r="ZI102" s="141"/>
      <c r="ZJ102" s="141"/>
      <c r="ZK102" s="141"/>
      <c r="ZL102" s="141"/>
      <c r="ZM102" s="141"/>
      <c r="ZN102" s="141"/>
      <c r="ZO102" s="141"/>
      <c r="ZP102" s="141"/>
      <c r="ZQ102" s="141"/>
      <c r="ZR102" s="141"/>
      <c r="ZS102" s="141"/>
      <c r="ZT102" s="141"/>
      <c r="ZU102" s="141"/>
      <c r="ZV102" s="141"/>
      <c r="ZW102" s="141"/>
      <c r="ZX102" s="141"/>
      <c r="ZY102" s="141"/>
      <c r="ZZ102" s="141"/>
      <c r="AAA102" s="141"/>
      <c r="AAB102" s="141"/>
      <c r="AAC102" s="141"/>
      <c r="AAD102" s="141"/>
      <c r="AAE102" s="141"/>
      <c r="AAF102" s="141"/>
      <c r="AAG102" s="141"/>
      <c r="AAH102" s="141"/>
      <c r="AAI102" s="141"/>
      <c r="AAJ102" s="141"/>
      <c r="AAK102" s="141"/>
      <c r="AAL102" s="141"/>
      <c r="AAM102" s="141"/>
      <c r="AAN102" s="141"/>
      <c r="AAO102" s="141"/>
      <c r="AAP102" s="141"/>
      <c r="AAQ102" s="141"/>
      <c r="AAR102" s="141"/>
      <c r="AAS102" s="141"/>
      <c r="AAT102" s="141"/>
      <c r="AAU102" s="141"/>
      <c r="AAV102" s="141"/>
      <c r="AAW102" s="141"/>
      <c r="AAX102" s="141"/>
      <c r="AAY102" s="141"/>
      <c r="AAZ102" s="141"/>
      <c r="ABA102" s="141"/>
      <c r="ABB102" s="141"/>
      <c r="ABC102" s="141"/>
      <c r="ABD102" s="141"/>
      <c r="ABE102" s="141"/>
      <c r="ABF102" s="141"/>
      <c r="ABG102" s="141"/>
      <c r="ABH102" s="141"/>
      <c r="ABI102" s="141"/>
      <c r="ABJ102" s="141"/>
      <c r="ABK102" s="141"/>
      <c r="ABL102" s="141"/>
      <c r="ABM102" s="141"/>
      <c r="ABN102" s="141"/>
      <c r="ABO102" s="141"/>
      <c r="ABP102" s="141"/>
      <c r="ABQ102" s="141"/>
      <c r="ABR102" s="141"/>
      <c r="ABS102" s="141"/>
      <c r="ABT102" s="141"/>
      <c r="ABU102" s="141"/>
      <c r="ABV102" s="141"/>
      <c r="ABW102" s="141"/>
      <c r="ABX102" s="141"/>
      <c r="ABY102" s="141"/>
      <c r="ABZ102" s="141"/>
      <c r="ACA102" s="141"/>
      <c r="ACB102" s="141"/>
      <c r="ACC102" s="141"/>
      <c r="ACD102" s="141"/>
      <c r="ACE102" s="141"/>
      <c r="ACF102" s="141"/>
      <c r="ACG102" s="141"/>
      <c r="ACH102" s="141"/>
      <c r="ACI102" s="141"/>
      <c r="ACJ102" s="141"/>
      <c r="ACK102" s="141"/>
      <c r="ACL102" s="141"/>
      <c r="ACM102" s="141"/>
      <c r="ACN102" s="141"/>
      <c r="ACO102" s="141"/>
      <c r="ACP102" s="141"/>
      <c r="ACQ102" s="141"/>
      <c r="ACR102" s="141"/>
      <c r="ACS102" s="141"/>
      <c r="ACT102" s="141"/>
      <c r="ACU102" s="141"/>
      <c r="ACV102" s="141"/>
      <c r="ACW102" s="141"/>
      <c r="ACX102" s="141"/>
      <c r="ACY102" s="141"/>
      <c r="ACZ102" s="141"/>
      <c r="ADA102" s="141"/>
      <c r="ADB102" s="141"/>
      <c r="ADC102" s="141"/>
      <c r="ADD102" s="141"/>
      <c r="ADE102" s="141"/>
      <c r="ADF102" s="141"/>
      <c r="ADG102" s="141"/>
      <c r="ADH102" s="141"/>
      <c r="ADI102" s="141"/>
      <c r="ADJ102" s="141"/>
      <c r="ADK102" s="141"/>
      <c r="ADL102" s="141"/>
      <c r="ADM102" s="141"/>
      <c r="ADN102" s="141"/>
      <c r="ADO102" s="141"/>
      <c r="ADP102" s="141"/>
      <c r="ADQ102" s="141"/>
      <c r="ADR102" s="141"/>
      <c r="ADS102" s="141"/>
      <c r="ADT102" s="141"/>
      <c r="ADU102" s="141"/>
      <c r="ADV102" s="141"/>
      <c r="ADW102" s="141"/>
      <c r="ADX102" s="141"/>
      <c r="ADY102" s="141"/>
      <c r="ADZ102" s="141"/>
      <c r="AEA102" s="141"/>
      <c r="AEB102" s="141"/>
      <c r="AEC102" s="141"/>
      <c r="AED102" s="141"/>
      <c r="AEE102" s="141"/>
      <c r="AEF102" s="141"/>
      <c r="AEG102" s="141"/>
      <c r="AEH102" s="141"/>
      <c r="AEI102" s="141"/>
      <c r="AEJ102" s="141"/>
      <c r="AEK102" s="141"/>
      <c r="AEL102" s="141"/>
      <c r="AEM102" s="141"/>
      <c r="AEN102" s="141"/>
      <c r="AEO102" s="141"/>
      <c r="AEP102" s="141"/>
      <c r="AEQ102" s="141"/>
      <c r="AER102" s="141"/>
      <c r="AES102" s="141"/>
      <c r="AET102" s="141"/>
      <c r="AEU102" s="141"/>
      <c r="AEV102" s="141"/>
      <c r="AEW102" s="141"/>
      <c r="AEX102" s="141"/>
      <c r="AEY102" s="141"/>
      <c r="AEZ102" s="141"/>
      <c r="AFA102" s="141"/>
      <c r="AFB102" s="141"/>
      <c r="AFC102" s="141"/>
      <c r="AFD102" s="141"/>
      <c r="AFE102" s="141"/>
      <c r="AFF102" s="141"/>
      <c r="AFG102" s="141"/>
      <c r="AFH102" s="141"/>
      <c r="AFI102" s="141"/>
      <c r="AFJ102" s="141"/>
      <c r="AFK102" s="141"/>
      <c r="AFL102" s="141"/>
      <c r="AFM102" s="141"/>
      <c r="AFN102" s="141"/>
      <c r="AFO102" s="141"/>
      <c r="AFP102" s="141"/>
      <c r="AFQ102" s="141"/>
      <c r="AFR102" s="141"/>
      <c r="AFS102" s="141"/>
      <c r="AFT102" s="141"/>
      <c r="AFU102" s="141"/>
      <c r="AFV102" s="141"/>
      <c r="AFW102" s="141"/>
      <c r="AFX102" s="141"/>
      <c r="AFY102" s="141"/>
      <c r="AFZ102" s="141"/>
      <c r="AGA102" s="141"/>
      <c r="AGB102" s="141"/>
      <c r="AGC102" s="141"/>
      <c r="AGD102" s="141"/>
      <c r="AGE102" s="141"/>
      <c r="AGF102" s="141"/>
      <c r="AGG102" s="141"/>
      <c r="AGH102" s="141"/>
      <c r="AGI102" s="141"/>
      <c r="AGJ102" s="141"/>
      <c r="AGK102" s="141"/>
      <c r="AGL102" s="141"/>
      <c r="AGM102" s="141"/>
      <c r="AGN102" s="141"/>
      <c r="AGO102" s="141"/>
      <c r="AGP102" s="141"/>
      <c r="AGQ102" s="141"/>
      <c r="AGR102" s="141"/>
      <c r="AGS102" s="141"/>
      <c r="AGT102" s="141"/>
      <c r="AGU102" s="141"/>
      <c r="AGV102" s="141"/>
      <c r="AGW102" s="141"/>
      <c r="AGX102" s="141"/>
      <c r="AGY102" s="141"/>
      <c r="AGZ102" s="141"/>
      <c r="AHA102" s="141"/>
      <c r="AHB102" s="141"/>
      <c r="AHC102" s="141"/>
      <c r="AHD102" s="141"/>
      <c r="AHE102" s="141"/>
      <c r="AHF102" s="141"/>
      <c r="AHG102" s="141"/>
      <c r="AHH102" s="141"/>
      <c r="AHI102" s="141"/>
      <c r="AHJ102" s="141"/>
      <c r="AHK102" s="141"/>
      <c r="AHL102" s="141"/>
      <c r="AHM102" s="141"/>
      <c r="AHN102" s="141"/>
      <c r="AHO102" s="141"/>
      <c r="AHP102" s="141"/>
      <c r="AHQ102" s="141"/>
      <c r="AHR102" s="141"/>
      <c r="AHS102" s="141"/>
      <c r="AHT102" s="141"/>
      <c r="AHU102" s="141"/>
      <c r="AHV102" s="141"/>
      <c r="AHW102" s="141"/>
      <c r="AHX102" s="141"/>
      <c r="AHY102" s="141"/>
      <c r="AHZ102" s="141"/>
      <c r="AIA102" s="141"/>
      <c r="AIB102" s="141"/>
      <c r="AIC102" s="141"/>
      <c r="AID102" s="141"/>
      <c r="AIE102" s="141"/>
      <c r="AIF102" s="141"/>
      <c r="AIG102" s="141"/>
      <c r="AIH102" s="141"/>
      <c r="AII102" s="141"/>
      <c r="AIJ102" s="141"/>
      <c r="AIK102" s="141"/>
      <c r="AIL102" s="141"/>
      <c r="AIM102" s="141"/>
      <c r="AIN102" s="141"/>
      <c r="AIO102" s="141"/>
      <c r="AIP102" s="141"/>
      <c r="AIQ102" s="141"/>
      <c r="AIR102" s="141"/>
      <c r="AIS102" s="141"/>
      <c r="AIT102" s="141"/>
      <c r="AIU102" s="141"/>
      <c r="AIV102" s="141"/>
      <c r="AIW102" s="141"/>
      <c r="AIX102" s="141"/>
      <c r="AIY102" s="141"/>
      <c r="AIZ102" s="141"/>
      <c r="AJA102" s="141"/>
      <c r="AJB102" s="141"/>
      <c r="AJC102" s="141"/>
      <c r="AJD102" s="141"/>
      <c r="AJE102" s="141"/>
      <c r="AJF102" s="141"/>
      <c r="AJG102" s="141"/>
      <c r="AJH102" s="141"/>
      <c r="AJI102" s="141"/>
    </row>
    <row r="103" spans="1:945" x14ac:dyDescent="0.25">
      <c r="A103" s="149" t="s">
        <v>72</v>
      </c>
      <c r="B103" s="149">
        <v>88316</v>
      </c>
      <c r="C103" s="149"/>
      <c r="D103" s="154" t="s">
        <v>78</v>
      </c>
      <c r="E103" s="149" t="s">
        <v>75</v>
      </c>
      <c r="F103" s="156">
        <v>0.3</v>
      </c>
      <c r="G103" s="156">
        <v>26.8</v>
      </c>
      <c r="H103" s="156"/>
      <c r="I103" s="156"/>
      <c r="J103" s="156">
        <f>ROUND(F103*G103,2)</f>
        <v>8.0399999999999991</v>
      </c>
      <c r="K103" s="156"/>
      <c r="L103" s="157"/>
      <c r="M103" s="157"/>
      <c r="N103" s="157"/>
      <c r="O103" s="157"/>
      <c r="P103" s="157"/>
      <c r="R103" s="71">
        <f>(I103+J103)*H102*(1+$O$5)</f>
        <v>1509.6361681950739</v>
      </c>
      <c r="S103" s="71"/>
      <c r="T103" s="71"/>
    </row>
    <row r="104" spans="1:945" s="43" customFormat="1" x14ac:dyDescent="0.25">
      <c r="A104" s="149" t="s">
        <v>72</v>
      </c>
      <c r="B104" s="149">
        <v>88310</v>
      </c>
      <c r="C104" s="149"/>
      <c r="D104" s="154" t="s">
        <v>74</v>
      </c>
      <c r="E104" s="149" t="s">
        <v>75</v>
      </c>
      <c r="F104" s="156">
        <v>0.35</v>
      </c>
      <c r="G104" s="156">
        <v>36.18</v>
      </c>
      <c r="H104" s="156"/>
      <c r="I104" s="156"/>
      <c r="J104" s="156">
        <f>ROUND(F104*G104,2)</f>
        <v>12.66</v>
      </c>
      <c r="K104" s="156"/>
      <c r="L104" s="157"/>
      <c r="M104" s="157"/>
      <c r="N104" s="157"/>
      <c r="O104" s="157"/>
      <c r="P104" s="157"/>
      <c r="Q104" s="46"/>
      <c r="R104" s="71">
        <f>(I104+J104)*H102*(1+$O$5)</f>
        <v>2377.113667829557</v>
      </c>
      <c r="S104" s="71"/>
      <c r="T104" s="71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</row>
    <row r="105" spans="1:945" s="43" customFormat="1" x14ac:dyDescent="0.25">
      <c r="A105" s="160" t="s">
        <v>72</v>
      </c>
      <c r="B105" s="160">
        <v>43652</v>
      </c>
      <c r="C105" s="160"/>
      <c r="D105" s="159" t="s">
        <v>109</v>
      </c>
      <c r="E105" s="160" t="s">
        <v>110</v>
      </c>
      <c r="F105" s="200">
        <v>0.45</v>
      </c>
      <c r="G105" s="156">
        <v>16.28</v>
      </c>
      <c r="H105" s="200"/>
      <c r="I105" s="156">
        <f>ROUND(F105*G105,2)</f>
        <v>7.33</v>
      </c>
      <c r="J105" s="200"/>
      <c r="K105" s="200"/>
      <c r="L105" s="201"/>
      <c r="M105" s="201"/>
      <c r="N105" s="201"/>
      <c r="O105" s="201"/>
      <c r="P105" s="201"/>
      <c r="R105" s="202">
        <f>(I105+J105)*H102*(1+$O$5)</f>
        <v>1376.3225264763551</v>
      </c>
      <c r="S105" s="202"/>
      <c r="T105" s="202"/>
    </row>
    <row r="106" spans="1:945" s="108" customFormat="1" x14ac:dyDescent="0.25">
      <c r="A106" s="160" t="s">
        <v>72</v>
      </c>
      <c r="B106" s="160">
        <v>38383</v>
      </c>
      <c r="C106" s="160"/>
      <c r="D106" s="159" t="s">
        <v>146</v>
      </c>
      <c r="E106" s="160" t="s">
        <v>147</v>
      </c>
      <c r="F106" s="200">
        <v>0.5</v>
      </c>
      <c r="G106" s="156">
        <v>1.08</v>
      </c>
      <c r="H106" s="200"/>
      <c r="I106" s="156">
        <f>ROUND(F106*G106,2)</f>
        <v>0.54</v>
      </c>
      <c r="J106" s="200"/>
      <c r="K106" s="200"/>
      <c r="L106" s="201"/>
      <c r="M106" s="201"/>
      <c r="N106" s="201"/>
      <c r="O106" s="201"/>
      <c r="P106" s="201"/>
      <c r="Q106" s="43"/>
      <c r="R106" s="202">
        <f>(I106+J106)*H102*(1+$O$5)</f>
        <v>101.39347398325125</v>
      </c>
      <c r="S106" s="202"/>
      <c r="T106" s="202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  <c r="FP106" s="43"/>
      <c r="FQ106" s="43"/>
      <c r="FR106" s="43"/>
      <c r="FS106" s="43"/>
      <c r="FT106" s="43"/>
      <c r="FU106" s="43"/>
      <c r="FV106" s="43"/>
      <c r="FW106" s="43"/>
      <c r="FX106" s="43"/>
      <c r="FY106" s="43"/>
      <c r="FZ106" s="43"/>
      <c r="GA106" s="43"/>
      <c r="GB106" s="43"/>
      <c r="GC106" s="43"/>
      <c r="GD106" s="43"/>
      <c r="GE106" s="43"/>
      <c r="GF106" s="43"/>
      <c r="GG106" s="43"/>
      <c r="GH106" s="43"/>
      <c r="GI106" s="43"/>
      <c r="GJ106" s="43"/>
      <c r="GK106" s="43"/>
      <c r="GL106" s="43"/>
      <c r="GM106" s="43"/>
      <c r="GN106" s="43"/>
      <c r="GO106" s="43"/>
      <c r="GP106" s="43"/>
      <c r="GQ106" s="43"/>
      <c r="GR106" s="43"/>
      <c r="GS106" s="43"/>
      <c r="GT106" s="43"/>
      <c r="GU106" s="43"/>
      <c r="GV106" s="43"/>
      <c r="GW106" s="43"/>
      <c r="GX106" s="43"/>
      <c r="GY106" s="43"/>
      <c r="GZ106" s="43"/>
      <c r="HA106" s="43"/>
      <c r="HB106" s="43"/>
      <c r="HC106" s="43"/>
      <c r="HD106" s="43"/>
      <c r="HE106" s="43"/>
      <c r="HF106" s="43"/>
      <c r="HG106" s="43"/>
      <c r="HH106" s="43"/>
      <c r="HI106" s="43"/>
      <c r="HJ106" s="43"/>
      <c r="HK106" s="43"/>
      <c r="HL106" s="43"/>
      <c r="HM106" s="43"/>
      <c r="HN106" s="43"/>
      <c r="HO106" s="43"/>
      <c r="HP106" s="43"/>
      <c r="HQ106" s="43"/>
      <c r="HR106" s="43"/>
      <c r="HS106" s="43"/>
      <c r="HT106" s="43"/>
      <c r="HU106" s="43"/>
      <c r="HV106" s="43"/>
      <c r="HW106" s="43"/>
      <c r="HX106" s="43"/>
      <c r="HY106" s="43"/>
      <c r="HZ106" s="43"/>
      <c r="IA106" s="43"/>
      <c r="IB106" s="43"/>
      <c r="IC106" s="43"/>
      <c r="ID106" s="43"/>
      <c r="IE106" s="43"/>
      <c r="IF106" s="43"/>
      <c r="IG106" s="43"/>
      <c r="IH106" s="43"/>
      <c r="II106" s="43"/>
      <c r="IJ106" s="43"/>
      <c r="IK106" s="43"/>
      <c r="IL106" s="43"/>
      <c r="IM106" s="43"/>
      <c r="IN106" s="43"/>
      <c r="IO106" s="43"/>
      <c r="IP106" s="43"/>
      <c r="IQ106" s="43"/>
      <c r="IR106" s="43"/>
      <c r="IS106" s="43"/>
      <c r="IT106" s="43"/>
      <c r="IU106" s="43"/>
      <c r="IV106" s="43"/>
      <c r="IW106" s="43"/>
      <c r="IX106" s="43"/>
      <c r="IY106" s="43"/>
      <c r="IZ106" s="43"/>
      <c r="JA106" s="43"/>
      <c r="JB106" s="43"/>
      <c r="JC106" s="43"/>
      <c r="JD106" s="43"/>
      <c r="JE106" s="43"/>
      <c r="JF106" s="43"/>
      <c r="JG106" s="43"/>
      <c r="JH106" s="43"/>
      <c r="JI106" s="43"/>
      <c r="JJ106" s="43"/>
      <c r="JK106" s="43"/>
      <c r="JL106" s="43"/>
      <c r="JM106" s="43"/>
      <c r="JN106" s="43"/>
      <c r="JO106" s="43"/>
      <c r="JP106" s="43"/>
      <c r="JQ106" s="43"/>
      <c r="JR106" s="43"/>
      <c r="JS106" s="43"/>
      <c r="JT106" s="43"/>
      <c r="JU106" s="43"/>
      <c r="JV106" s="43"/>
      <c r="JW106" s="43"/>
      <c r="JX106" s="43"/>
      <c r="JY106" s="43"/>
      <c r="JZ106" s="43"/>
      <c r="KA106" s="43"/>
      <c r="KB106" s="43"/>
      <c r="KC106" s="43"/>
      <c r="KD106" s="43"/>
      <c r="KE106" s="43"/>
      <c r="KF106" s="43"/>
      <c r="KG106" s="43"/>
      <c r="KH106" s="43"/>
      <c r="KI106" s="43"/>
      <c r="KJ106" s="43"/>
      <c r="KK106" s="43"/>
      <c r="KL106" s="43"/>
      <c r="KM106" s="43"/>
      <c r="KN106" s="43"/>
      <c r="KO106" s="43"/>
      <c r="KP106" s="43"/>
      <c r="KQ106" s="43"/>
      <c r="KR106" s="43"/>
      <c r="KS106" s="43"/>
      <c r="KT106" s="43"/>
      <c r="KU106" s="43"/>
      <c r="KV106" s="43"/>
      <c r="KW106" s="43"/>
      <c r="KX106" s="43"/>
      <c r="KY106" s="43"/>
      <c r="KZ106" s="43"/>
      <c r="LA106" s="43"/>
      <c r="LB106" s="43"/>
      <c r="LC106" s="43"/>
      <c r="LD106" s="43"/>
      <c r="LE106" s="43"/>
      <c r="LF106" s="43"/>
      <c r="LG106" s="43"/>
      <c r="LH106" s="43"/>
      <c r="LI106" s="43"/>
      <c r="LJ106" s="43"/>
      <c r="LK106" s="43"/>
      <c r="LL106" s="43"/>
      <c r="LM106" s="43"/>
      <c r="LN106" s="43"/>
      <c r="LO106" s="43"/>
      <c r="LP106" s="43"/>
      <c r="LQ106" s="43"/>
      <c r="LR106" s="43"/>
      <c r="LS106" s="43"/>
      <c r="LT106" s="43"/>
      <c r="LU106" s="43"/>
      <c r="LV106" s="43"/>
      <c r="LW106" s="43"/>
      <c r="LX106" s="43"/>
      <c r="LY106" s="43"/>
      <c r="LZ106" s="43"/>
      <c r="MA106" s="43"/>
      <c r="MB106" s="43"/>
      <c r="MC106" s="43"/>
      <c r="MD106" s="43"/>
      <c r="ME106" s="43"/>
      <c r="MF106" s="43"/>
      <c r="MG106" s="43"/>
      <c r="MH106" s="43"/>
      <c r="MI106" s="43"/>
      <c r="MJ106" s="43"/>
      <c r="MK106" s="43"/>
      <c r="ML106" s="43"/>
      <c r="MM106" s="43"/>
      <c r="MN106" s="43"/>
      <c r="MO106" s="43"/>
      <c r="MP106" s="43"/>
      <c r="MQ106" s="43"/>
      <c r="MR106" s="43"/>
      <c r="MS106" s="43"/>
      <c r="MT106" s="43"/>
      <c r="MU106" s="43"/>
      <c r="MV106" s="43"/>
      <c r="MW106" s="43"/>
      <c r="MX106" s="43"/>
      <c r="MY106" s="43"/>
      <c r="MZ106" s="43"/>
      <c r="NA106" s="43"/>
      <c r="NB106" s="43"/>
      <c r="NC106" s="43"/>
      <c r="ND106" s="43"/>
      <c r="NE106" s="43"/>
      <c r="NF106" s="43"/>
      <c r="NG106" s="43"/>
      <c r="NH106" s="43"/>
      <c r="NI106" s="43"/>
      <c r="NJ106" s="43"/>
      <c r="NK106" s="43"/>
      <c r="NL106" s="43"/>
      <c r="NM106" s="43"/>
      <c r="NN106" s="43"/>
      <c r="NO106" s="43"/>
      <c r="NP106" s="43"/>
      <c r="NQ106" s="43"/>
      <c r="NR106" s="43"/>
      <c r="NS106" s="43"/>
      <c r="NT106" s="43"/>
      <c r="NU106" s="43"/>
      <c r="NV106" s="43"/>
      <c r="NW106" s="43"/>
      <c r="NX106" s="43"/>
      <c r="NY106" s="43"/>
      <c r="NZ106" s="43"/>
      <c r="OA106" s="43"/>
      <c r="OB106" s="43"/>
      <c r="OC106" s="43"/>
      <c r="OD106" s="43"/>
      <c r="OE106" s="43"/>
      <c r="OF106" s="43"/>
      <c r="OG106" s="43"/>
      <c r="OH106" s="43"/>
      <c r="OI106" s="43"/>
      <c r="OJ106" s="43"/>
      <c r="OK106" s="43"/>
      <c r="OL106" s="43"/>
      <c r="OM106" s="43"/>
      <c r="ON106" s="43"/>
      <c r="OO106" s="43"/>
      <c r="OP106" s="43"/>
      <c r="OQ106" s="43"/>
      <c r="OR106" s="43"/>
      <c r="OS106" s="43"/>
      <c r="OT106" s="43"/>
      <c r="OU106" s="43"/>
      <c r="OV106" s="43"/>
      <c r="OW106" s="43"/>
      <c r="OX106" s="43"/>
      <c r="OY106" s="43"/>
      <c r="OZ106" s="43"/>
      <c r="PA106" s="43"/>
      <c r="PB106" s="43"/>
      <c r="PC106" s="43"/>
      <c r="PD106" s="43"/>
      <c r="PE106" s="43"/>
      <c r="PF106" s="43"/>
      <c r="PG106" s="43"/>
      <c r="PH106" s="43"/>
      <c r="PI106" s="43"/>
      <c r="PJ106" s="43"/>
      <c r="PK106" s="43"/>
      <c r="PL106" s="43"/>
      <c r="PM106" s="43"/>
      <c r="PN106" s="43"/>
      <c r="PO106" s="43"/>
      <c r="PP106" s="43"/>
      <c r="PQ106" s="43"/>
      <c r="PR106" s="43"/>
      <c r="PS106" s="43"/>
      <c r="PT106" s="43"/>
      <c r="PU106" s="43"/>
      <c r="PV106" s="43"/>
      <c r="PW106" s="43"/>
      <c r="PX106" s="43"/>
      <c r="PY106" s="43"/>
      <c r="PZ106" s="43"/>
      <c r="QA106" s="43"/>
      <c r="QB106" s="43"/>
      <c r="QC106" s="43"/>
      <c r="QD106" s="43"/>
      <c r="QE106" s="43"/>
      <c r="QF106" s="43"/>
      <c r="QG106" s="43"/>
      <c r="QH106" s="43"/>
      <c r="QI106" s="43"/>
      <c r="QJ106" s="43"/>
      <c r="QK106" s="43"/>
      <c r="QL106" s="43"/>
      <c r="QM106" s="43"/>
      <c r="QN106" s="43"/>
      <c r="QO106" s="43"/>
      <c r="QP106" s="43"/>
      <c r="QQ106" s="43"/>
      <c r="QR106" s="43"/>
      <c r="QS106" s="43"/>
      <c r="QT106" s="43"/>
      <c r="QU106" s="43"/>
      <c r="QV106" s="43"/>
      <c r="QW106" s="43"/>
      <c r="QX106" s="43"/>
      <c r="QY106" s="43"/>
      <c r="QZ106" s="43"/>
      <c r="RA106" s="43"/>
      <c r="RB106" s="43"/>
      <c r="RC106" s="43"/>
      <c r="RD106" s="43"/>
      <c r="RE106" s="43"/>
      <c r="RF106" s="43"/>
      <c r="RG106" s="43"/>
      <c r="RH106" s="43"/>
      <c r="RI106" s="43"/>
      <c r="RJ106" s="43"/>
      <c r="RK106" s="43"/>
      <c r="RL106" s="43"/>
      <c r="RM106" s="43"/>
      <c r="RN106" s="43"/>
      <c r="RO106" s="43"/>
      <c r="RP106" s="43"/>
      <c r="RQ106" s="43"/>
      <c r="RR106" s="43"/>
      <c r="RS106" s="43"/>
      <c r="RT106" s="43"/>
      <c r="RU106" s="43"/>
      <c r="RV106" s="43"/>
      <c r="RW106" s="43"/>
      <c r="RX106" s="43"/>
      <c r="RY106" s="43"/>
      <c r="RZ106" s="43"/>
      <c r="SA106" s="43"/>
      <c r="SB106" s="43"/>
      <c r="SC106" s="43"/>
      <c r="SD106" s="43"/>
      <c r="SE106" s="43"/>
      <c r="SF106" s="43"/>
      <c r="SG106" s="43"/>
      <c r="SH106" s="43"/>
      <c r="SI106" s="43"/>
      <c r="SJ106" s="43"/>
      <c r="SK106" s="43"/>
      <c r="SL106" s="43"/>
      <c r="SM106" s="43"/>
      <c r="SN106" s="43"/>
      <c r="SO106" s="43"/>
      <c r="SP106" s="43"/>
      <c r="SQ106" s="43"/>
      <c r="SR106" s="43"/>
      <c r="SS106" s="43"/>
      <c r="ST106" s="43"/>
      <c r="SU106" s="43"/>
      <c r="SV106" s="43"/>
      <c r="SW106" s="43"/>
      <c r="SX106" s="43"/>
      <c r="SY106" s="43"/>
      <c r="SZ106" s="43"/>
      <c r="TA106" s="43"/>
      <c r="TB106" s="43"/>
      <c r="TC106" s="43"/>
      <c r="TD106" s="43"/>
      <c r="TE106" s="43"/>
      <c r="TF106" s="43"/>
      <c r="TG106" s="43"/>
      <c r="TH106" s="43"/>
      <c r="TI106" s="43"/>
      <c r="TJ106" s="43"/>
      <c r="TK106" s="43"/>
      <c r="TL106" s="43"/>
      <c r="TM106" s="43"/>
      <c r="TN106" s="43"/>
      <c r="TO106" s="43"/>
      <c r="TP106" s="43"/>
      <c r="TQ106" s="43"/>
      <c r="TR106" s="43"/>
      <c r="TS106" s="43"/>
      <c r="TT106" s="43"/>
      <c r="TU106" s="43"/>
      <c r="TV106" s="43"/>
      <c r="TW106" s="43"/>
      <c r="TX106" s="43"/>
      <c r="TY106" s="43"/>
      <c r="TZ106" s="43"/>
      <c r="UA106" s="43"/>
      <c r="UB106" s="43"/>
      <c r="UC106" s="43"/>
      <c r="UD106" s="43"/>
      <c r="UE106" s="43"/>
      <c r="UF106" s="43"/>
      <c r="UG106" s="43"/>
      <c r="UH106" s="43"/>
      <c r="UI106" s="43"/>
      <c r="UJ106" s="43"/>
      <c r="UK106" s="43"/>
      <c r="UL106" s="43"/>
      <c r="UM106" s="43"/>
      <c r="UN106" s="43"/>
      <c r="UO106" s="43"/>
      <c r="UP106" s="43"/>
      <c r="UQ106" s="43"/>
      <c r="UR106" s="43"/>
      <c r="US106" s="43"/>
      <c r="UT106" s="43"/>
      <c r="UU106" s="43"/>
      <c r="UV106" s="43"/>
      <c r="UW106" s="43"/>
      <c r="UX106" s="43"/>
      <c r="UY106" s="43"/>
      <c r="UZ106" s="43"/>
      <c r="VA106" s="43"/>
      <c r="VB106" s="43"/>
      <c r="VC106" s="43"/>
      <c r="VD106" s="43"/>
      <c r="VE106" s="43"/>
      <c r="VF106" s="43"/>
      <c r="VG106" s="43"/>
      <c r="VH106" s="43"/>
      <c r="VI106" s="43"/>
      <c r="VJ106" s="43"/>
      <c r="VK106" s="43"/>
      <c r="VL106" s="43"/>
      <c r="VM106" s="43"/>
      <c r="VN106" s="43"/>
      <c r="VO106" s="43"/>
      <c r="VP106" s="43"/>
      <c r="VQ106" s="43"/>
      <c r="VR106" s="43"/>
      <c r="VS106" s="43"/>
      <c r="VT106" s="43"/>
      <c r="VU106" s="43"/>
      <c r="VV106" s="43"/>
      <c r="VW106" s="43"/>
      <c r="VX106" s="43"/>
      <c r="VY106" s="43"/>
      <c r="VZ106" s="43"/>
      <c r="WA106" s="43"/>
      <c r="WB106" s="43"/>
      <c r="WC106" s="43"/>
      <c r="WD106" s="43"/>
      <c r="WE106" s="43"/>
      <c r="WF106" s="43"/>
      <c r="WG106" s="43"/>
      <c r="WH106" s="43"/>
      <c r="WI106" s="43"/>
      <c r="WJ106" s="43"/>
      <c r="WK106" s="43"/>
      <c r="WL106" s="43"/>
      <c r="WM106" s="43"/>
      <c r="WN106" s="43"/>
      <c r="WO106" s="43"/>
      <c r="WP106" s="43"/>
      <c r="WQ106" s="43"/>
      <c r="WR106" s="43"/>
      <c r="WS106" s="43"/>
      <c r="WT106" s="43"/>
      <c r="WU106" s="43"/>
      <c r="WV106" s="43"/>
      <c r="WW106" s="43"/>
      <c r="WX106" s="43"/>
      <c r="WY106" s="43"/>
      <c r="WZ106" s="43"/>
      <c r="XA106" s="43"/>
      <c r="XB106" s="43"/>
      <c r="XC106" s="43"/>
      <c r="XD106" s="43"/>
      <c r="XE106" s="43"/>
      <c r="XF106" s="43"/>
      <c r="XG106" s="43"/>
      <c r="XH106" s="43"/>
      <c r="XI106" s="43"/>
      <c r="XJ106" s="43"/>
      <c r="XK106" s="43"/>
      <c r="XL106" s="43"/>
      <c r="XM106" s="43"/>
      <c r="XN106" s="43"/>
      <c r="XO106" s="43"/>
      <c r="XP106" s="43"/>
      <c r="XQ106" s="43"/>
      <c r="XR106" s="43"/>
      <c r="XS106" s="43"/>
      <c r="XT106" s="43"/>
      <c r="XU106" s="43"/>
      <c r="XV106" s="43"/>
      <c r="XW106" s="43"/>
      <c r="XX106" s="43"/>
      <c r="XY106" s="43"/>
      <c r="XZ106" s="43"/>
      <c r="YA106" s="43"/>
      <c r="YB106" s="43"/>
      <c r="YC106" s="43"/>
      <c r="YD106" s="43"/>
      <c r="YE106" s="43"/>
      <c r="YF106" s="43"/>
      <c r="YG106" s="43"/>
      <c r="YH106" s="43"/>
      <c r="YI106" s="43"/>
      <c r="YJ106" s="43"/>
      <c r="YK106" s="43"/>
      <c r="YL106" s="43"/>
      <c r="YM106" s="43"/>
      <c r="YN106" s="43"/>
      <c r="YO106" s="43"/>
      <c r="YP106" s="43"/>
      <c r="YQ106" s="43"/>
      <c r="YR106" s="43"/>
      <c r="YS106" s="43"/>
      <c r="YT106" s="43"/>
      <c r="YU106" s="43"/>
      <c r="YV106" s="43"/>
      <c r="YW106" s="43"/>
      <c r="YX106" s="43"/>
      <c r="YY106" s="43"/>
      <c r="YZ106" s="43"/>
      <c r="ZA106" s="43"/>
      <c r="ZB106" s="43"/>
      <c r="ZC106" s="43"/>
      <c r="ZD106" s="43"/>
      <c r="ZE106" s="43"/>
      <c r="ZF106" s="43"/>
      <c r="ZG106" s="43"/>
      <c r="ZH106" s="43"/>
      <c r="ZI106" s="43"/>
      <c r="ZJ106" s="43"/>
      <c r="ZK106" s="43"/>
      <c r="ZL106" s="43"/>
      <c r="ZM106" s="43"/>
      <c r="ZN106" s="43"/>
      <c r="ZO106" s="43"/>
      <c r="ZP106" s="43"/>
      <c r="ZQ106" s="43"/>
      <c r="ZR106" s="43"/>
      <c r="ZS106" s="43"/>
      <c r="ZT106" s="43"/>
      <c r="ZU106" s="43"/>
      <c r="ZV106" s="43"/>
      <c r="ZW106" s="43"/>
      <c r="ZX106" s="43"/>
      <c r="ZY106" s="43"/>
      <c r="ZZ106" s="43"/>
      <c r="AAA106" s="43"/>
      <c r="AAB106" s="43"/>
      <c r="AAC106" s="43"/>
      <c r="AAD106" s="43"/>
      <c r="AAE106" s="43"/>
      <c r="AAF106" s="43"/>
      <c r="AAG106" s="43"/>
      <c r="AAH106" s="43"/>
      <c r="AAI106" s="43"/>
      <c r="AAJ106" s="43"/>
      <c r="AAK106" s="43"/>
      <c r="AAL106" s="43"/>
      <c r="AAM106" s="43"/>
      <c r="AAN106" s="43"/>
      <c r="AAO106" s="43"/>
      <c r="AAP106" s="43"/>
      <c r="AAQ106" s="43"/>
      <c r="AAR106" s="43"/>
      <c r="AAS106" s="43"/>
      <c r="AAT106" s="43"/>
      <c r="AAU106" s="43"/>
      <c r="AAV106" s="43"/>
      <c r="AAW106" s="43"/>
      <c r="AAX106" s="43"/>
      <c r="AAY106" s="43"/>
      <c r="AAZ106" s="43"/>
      <c r="ABA106" s="43"/>
      <c r="ABB106" s="43"/>
      <c r="ABC106" s="43"/>
      <c r="ABD106" s="43"/>
      <c r="ABE106" s="43"/>
      <c r="ABF106" s="43"/>
      <c r="ABG106" s="43"/>
      <c r="ABH106" s="43"/>
      <c r="ABI106" s="43"/>
      <c r="ABJ106" s="43"/>
      <c r="ABK106" s="43"/>
      <c r="ABL106" s="43"/>
      <c r="ABM106" s="43"/>
      <c r="ABN106" s="43"/>
      <c r="ABO106" s="43"/>
      <c r="ABP106" s="43"/>
      <c r="ABQ106" s="43"/>
      <c r="ABR106" s="43"/>
      <c r="ABS106" s="43"/>
      <c r="ABT106" s="43"/>
      <c r="ABU106" s="43"/>
      <c r="ABV106" s="43"/>
      <c r="ABW106" s="43"/>
      <c r="ABX106" s="43"/>
      <c r="ABY106" s="43"/>
      <c r="ABZ106" s="43"/>
      <c r="ACA106" s="43"/>
      <c r="ACB106" s="43"/>
      <c r="ACC106" s="43"/>
      <c r="ACD106" s="43"/>
      <c r="ACE106" s="43"/>
      <c r="ACF106" s="43"/>
      <c r="ACG106" s="43"/>
      <c r="ACH106" s="43"/>
      <c r="ACI106" s="43"/>
      <c r="ACJ106" s="43"/>
      <c r="ACK106" s="43"/>
      <c r="ACL106" s="43"/>
      <c r="ACM106" s="43"/>
      <c r="ACN106" s="43"/>
      <c r="ACO106" s="43"/>
      <c r="ACP106" s="43"/>
      <c r="ACQ106" s="43"/>
      <c r="ACR106" s="43"/>
      <c r="ACS106" s="43"/>
      <c r="ACT106" s="43"/>
      <c r="ACU106" s="43"/>
      <c r="ACV106" s="43"/>
      <c r="ACW106" s="43"/>
      <c r="ACX106" s="43"/>
      <c r="ACY106" s="43"/>
      <c r="ACZ106" s="43"/>
      <c r="ADA106" s="43"/>
      <c r="ADB106" s="43"/>
      <c r="ADC106" s="43"/>
      <c r="ADD106" s="43"/>
      <c r="ADE106" s="43"/>
      <c r="ADF106" s="43"/>
      <c r="ADG106" s="43"/>
      <c r="ADH106" s="43"/>
      <c r="ADI106" s="43"/>
      <c r="ADJ106" s="43"/>
      <c r="ADK106" s="43"/>
      <c r="ADL106" s="43"/>
      <c r="ADM106" s="43"/>
      <c r="ADN106" s="43"/>
      <c r="ADO106" s="43"/>
      <c r="ADP106" s="43"/>
      <c r="ADQ106" s="43"/>
      <c r="ADR106" s="43"/>
      <c r="ADS106" s="43"/>
      <c r="ADT106" s="43"/>
      <c r="ADU106" s="43"/>
      <c r="ADV106" s="43"/>
      <c r="ADW106" s="43"/>
      <c r="ADX106" s="43"/>
      <c r="ADY106" s="43"/>
      <c r="ADZ106" s="43"/>
      <c r="AEA106" s="43"/>
      <c r="AEB106" s="43"/>
      <c r="AEC106" s="43"/>
      <c r="AED106" s="43"/>
      <c r="AEE106" s="43"/>
      <c r="AEF106" s="43"/>
      <c r="AEG106" s="43"/>
      <c r="AEH106" s="43"/>
      <c r="AEI106" s="43"/>
      <c r="AEJ106" s="43"/>
      <c r="AEK106" s="43"/>
      <c r="AEL106" s="43"/>
      <c r="AEM106" s="43"/>
      <c r="AEN106" s="43"/>
      <c r="AEO106" s="43"/>
      <c r="AEP106" s="43"/>
      <c r="AEQ106" s="43"/>
      <c r="AER106" s="43"/>
      <c r="AES106" s="43"/>
      <c r="AET106" s="43"/>
      <c r="AEU106" s="43"/>
      <c r="AEV106" s="43"/>
      <c r="AEW106" s="43"/>
      <c r="AEX106" s="43"/>
      <c r="AEY106" s="43"/>
      <c r="AEZ106" s="43"/>
      <c r="AFA106" s="43"/>
      <c r="AFB106" s="43"/>
      <c r="AFC106" s="43"/>
      <c r="AFD106" s="43"/>
      <c r="AFE106" s="43"/>
      <c r="AFF106" s="43"/>
      <c r="AFG106" s="43"/>
      <c r="AFH106" s="43"/>
      <c r="AFI106" s="43"/>
      <c r="AFJ106" s="43"/>
      <c r="AFK106" s="43"/>
      <c r="AFL106" s="43"/>
      <c r="AFM106" s="43"/>
      <c r="AFN106" s="43"/>
      <c r="AFO106" s="43"/>
      <c r="AFP106" s="43"/>
      <c r="AFQ106" s="43"/>
      <c r="AFR106" s="43"/>
      <c r="AFS106" s="43"/>
      <c r="AFT106" s="43"/>
      <c r="AFU106" s="43"/>
      <c r="AFV106" s="43"/>
      <c r="AFW106" s="43"/>
      <c r="AFX106" s="43"/>
      <c r="AFY106" s="43"/>
      <c r="AFZ106" s="43"/>
      <c r="AGA106" s="43"/>
      <c r="AGB106" s="43"/>
      <c r="AGC106" s="43"/>
      <c r="AGD106" s="43"/>
      <c r="AGE106" s="43"/>
      <c r="AGF106" s="43"/>
      <c r="AGG106" s="43"/>
      <c r="AGH106" s="43"/>
      <c r="AGI106" s="43"/>
      <c r="AGJ106" s="43"/>
      <c r="AGK106" s="43"/>
      <c r="AGL106" s="43"/>
      <c r="AGM106" s="43"/>
      <c r="AGN106" s="43"/>
      <c r="AGO106" s="43"/>
      <c r="AGP106" s="43"/>
      <c r="AGQ106" s="43"/>
      <c r="AGR106" s="43"/>
      <c r="AGS106" s="43"/>
      <c r="AGT106" s="43"/>
      <c r="AGU106" s="43"/>
      <c r="AGV106" s="43"/>
      <c r="AGW106" s="43"/>
      <c r="AGX106" s="43"/>
      <c r="AGY106" s="43"/>
      <c r="AGZ106" s="43"/>
      <c r="AHA106" s="43"/>
      <c r="AHB106" s="43"/>
      <c r="AHC106" s="43"/>
      <c r="AHD106" s="43"/>
      <c r="AHE106" s="43"/>
      <c r="AHF106" s="43"/>
      <c r="AHG106" s="43"/>
      <c r="AHH106" s="43"/>
      <c r="AHI106" s="43"/>
      <c r="AHJ106" s="43"/>
      <c r="AHK106" s="43"/>
      <c r="AHL106" s="43"/>
      <c r="AHM106" s="43"/>
      <c r="AHN106" s="43"/>
      <c r="AHO106" s="43"/>
      <c r="AHP106" s="43"/>
      <c r="AHQ106" s="43"/>
      <c r="AHR106" s="43"/>
      <c r="AHS106" s="43"/>
      <c r="AHT106" s="43"/>
      <c r="AHU106" s="43"/>
      <c r="AHV106" s="43"/>
      <c r="AHW106" s="43"/>
      <c r="AHX106" s="43"/>
      <c r="AHY106" s="43"/>
      <c r="AHZ106" s="43"/>
      <c r="AIA106" s="43"/>
      <c r="AIB106" s="43"/>
      <c r="AIC106" s="43"/>
      <c r="AID106" s="43"/>
      <c r="AIE106" s="43"/>
      <c r="AIF106" s="43"/>
      <c r="AIG106" s="43"/>
      <c r="AIH106" s="43"/>
      <c r="AII106" s="43"/>
      <c r="AIJ106" s="43"/>
      <c r="AIK106" s="43"/>
      <c r="AIL106" s="43"/>
      <c r="AIM106" s="43"/>
      <c r="AIN106" s="43"/>
      <c r="AIO106" s="43"/>
      <c r="AIP106" s="43"/>
      <c r="AIQ106" s="43"/>
      <c r="AIR106" s="43"/>
      <c r="AIS106" s="43"/>
      <c r="AIT106" s="43"/>
      <c r="AIU106" s="43"/>
      <c r="AIV106" s="43"/>
      <c r="AIW106" s="43"/>
      <c r="AIX106" s="43"/>
      <c r="AIY106" s="43"/>
      <c r="AIZ106" s="43"/>
      <c r="AJA106" s="43"/>
      <c r="AJB106" s="43"/>
      <c r="AJC106" s="43"/>
      <c r="AJD106" s="43"/>
      <c r="AJE106" s="43"/>
      <c r="AJF106" s="43"/>
      <c r="AJG106" s="43"/>
      <c r="AJH106" s="43"/>
      <c r="AJI106" s="43"/>
    </row>
    <row r="107" spans="1:945" s="141" customFormat="1" x14ac:dyDescent="0.2">
      <c r="A107" s="186"/>
      <c r="B107" s="187"/>
      <c r="C107" s="187"/>
      <c r="D107" s="203"/>
      <c r="E107" s="204"/>
      <c r="F107" s="205"/>
      <c r="G107" s="206"/>
      <c r="H107" s="205"/>
      <c r="I107" s="175"/>
      <c r="J107" s="175"/>
      <c r="K107" s="175"/>
      <c r="L107" s="188"/>
      <c r="M107" s="188"/>
      <c r="N107" s="188"/>
      <c r="O107" s="189"/>
      <c r="P107" s="189"/>
      <c r="Q107" s="123"/>
      <c r="R107" s="124"/>
      <c r="S107" s="124"/>
      <c r="T107" s="124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3"/>
      <c r="AH107" s="123"/>
      <c r="AI107" s="123"/>
      <c r="AJ107" s="123"/>
      <c r="AK107" s="123"/>
      <c r="AL107" s="123"/>
      <c r="AM107" s="123"/>
      <c r="AN107" s="123"/>
      <c r="AO107" s="123"/>
      <c r="AP107" s="123"/>
      <c r="AQ107" s="123"/>
      <c r="AR107" s="123"/>
      <c r="AS107" s="123"/>
      <c r="AT107" s="123"/>
      <c r="AU107" s="123"/>
      <c r="AV107" s="123"/>
      <c r="AW107" s="123"/>
      <c r="AX107" s="123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8"/>
      <c r="BL107" s="108"/>
      <c r="BM107" s="108"/>
      <c r="BN107" s="108"/>
      <c r="BO107" s="108"/>
      <c r="BP107" s="108"/>
      <c r="BQ107" s="108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108"/>
      <c r="CC107" s="108"/>
      <c r="CD107" s="108"/>
      <c r="CE107" s="108"/>
      <c r="CF107" s="108"/>
      <c r="CG107" s="108"/>
      <c r="CH107" s="108"/>
      <c r="CI107" s="108"/>
      <c r="CJ107" s="108"/>
      <c r="CK107" s="108"/>
      <c r="CL107" s="108"/>
      <c r="CM107" s="108"/>
      <c r="CN107" s="108"/>
      <c r="CO107" s="108"/>
      <c r="CP107" s="108"/>
      <c r="CQ107" s="108"/>
      <c r="CR107" s="108"/>
      <c r="CS107" s="108"/>
      <c r="CT107" s="108"/>
      <c r="CU107" s="108"/>
      <c r="CV107" s="108"/>
      <c r="CW107" s="108"/>
      <c r="CX107" s="108"/>
      <c r="CY107" s="108"/>
      <c r="CZ107" s="108"/>
      <c r="DA107" s="108"/>
      <c r="DB107" s="108"/>
      <c r="DC107" s="108"/>
      <c r="DD107" s="108"/>
      <c r="DE107" s="108"/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  <c r="DU107" s="108"/>
      <c r="DV107" s="108"/>
      <c r="DW107" s="108"/>
      <c r="DX107" s="108"/>
      <c r="DY107" s="108"/>
      <c r="DZ107" s="108"/>
      <c r="EA107" s="108"/>
      <c r="EB107" s="108"/>
      <c r="EC107" s="108"/>
      <c r="ED107" s="108"/>
      <c r="EE107" s="108"/>
      <c r="EF107" s="108"/>
      <c r="EG107" s="108"/>
      <c r="EH107" s="108"/>
      <c r="EI107" s="108"/>
      <c r="EJ107" s="108"/>
      <c r="EK107" s="108"/>
      <c r="EL107" s="108"/>
      <c r="EM107" s="108"/>
      <c r="EN107" s="108"/>
      <c r="EO107" s="108"/>
      <c r="EP107" s="108"/>
      <c r="EQ107" s="108"/>
      <c r="ER107" s="108"/>
      <c r="ES107" s="108"/>
      <c r="ET107" s="108"/>
      <c r="EU107" s="108"/>
      <c r="EV107" s="108"/>
      <c r="EW107" s="108"/>
      <c r="EX107" s="108"/>
      <c r="EY107" s="108"/>
      <c r="EZ107" s="108"/>
      <c r="FA107" s="108"/>
      <c r="FB107" s="108"/>
      <c r="FC107" s="108"/>
      <c r="FD107" s="108"/>
      <c r="FE107" s="108"/>
      <c r="FF107" s="108"/>
      <c r="FG107" s="108"/>
      <c r="FH107" s="108"/>
      <c r="FI107" s="108"/>
      <c r="FJ107" s="108"/>
      <c r="FK107" s="108"/>
      <c r="FL107" s="108"/>
      <c r="FM107" s="108"/>
      <c r="FN107" s="108"/>
      <c r="FO107" s="108"/>
      <c r="FP107" s="108"/>
      <c r="FQ107" s="108"/>
      <c r="FR107" s="108"/>
      <c r="FS107" s="108"/>
      <c r="FT107" s="108"/>
      <c r="FU107" s="108"/>
      <c r="FV107" s="108"/>
      <c r="FW107" s="108"/>
      <c r="FX107" s="108"/>
      <c r="FY107" s="108"/>
      <c r="FZ107" s="108"/>
      <c r="GA107" s="108"/>
      <c r="GB107" s="108"/>
      <c r="GC107" s="108"/>
      <c r="GD107" s="108"/>
      <c r="GE107" s="108"/>
      <c r="GF107" s="108"/>
      <c r="GG107" s="108"/>
      <c r="GH107" s="108"/>
      <c r="GI107" s="108"/>
      <c r="GJ107" s="108"/>
      <c r="GK107" s="108"/>
      <c r="GL107" s="108"/>
      <c r="GM107" s="108"/>
      <c r="GN107" s="108"/>
      <c r="GO107" s="108"/>
      <c r="GP107" s="108"/>
      <c r="GQ107" s="108"/>
      <c r="GR107" s="108"/>
      <c r="GS107" s="108"/>
      <c r="GT107" s="108"/>
      <c r="GU107" s="108"/>
      <c r="GV107" s="108"/>
      <c r="GW107" s="108"/>
      <c r="GX107" s="108"/>
      <c r="GY107" s="108"/>
      <c r="GZ107" s="108"/>
      <c r="HA107" s="108"/>
      <c r="HB107" s="108"/>
      <c r="HC107" s="108"/>
      <c r="HD107" s="108"/>
      <c r="HE107" s="108"/>
      <c r="HF107" s="108"/>
      <c r="HG107" s="108"/>
      <c r="HH107" s="108"/>
      <c r="HI107" s="108"/>
      <c r="HJ107" s="108"/>
      <c r="HK107" s="108"/>
      <c r="HL107" s="108"/>
      <c r="HM107" s="108"/>
      <c r="HN107" s="108"/>
      <c r="HO107" s="108"/>
      <c r="HP107" s="108"/>
      <c r="HQ107" s="108"/>
      <c r="HR107" s="108"/>
      <c r="HS107" s="108"/>
      <c r="HT107" s="108"/>
      <c r="HU107" s="108"/>
      <c r="HV107" s="108"/>
      <c r="HW107" s="108"/>
      <c r="HX107" s="108"/>
      <c r="HY107" s="108"/>
      <c r="HZ107" s="108"/>
      <c r="IA107" s="108"/>
      <c r="IB107" s="108"/>
      <c r="IC107" s="108"/>
      <c r="ID107" s="108"/>
      <c r="IE107" s="108"/>
      <c r="IF107" s="108"/>
      <c r="IG107" s="108"/>
      <c r="IH107" s="108"/>
      <c r="II107" s="108"/>
      <c r="IJ107" s="108"/>
      <c r="IK107" s="108"/>
      <c r="IL107" s="108"/>
      <c r="IM107" s="108"/>
      <c r="IN107" s="108"/>
      <c r="IO107" s="108"/>
      <c r="IP107" s="108"/>
      <c r="IQ107" s="108"/>
      <c r="IR107" s="108"/>
      <c r="IS107" s="108"/>
      <c r="IT107" s="108"/>
      <c r="IU107" s="108"/>
      <c r="IV107" s="108"/>
      <c r="IW107" s="108"/>
      <c r="IX107" s="108"/>
      <c r="IY107" s="108"/>
      <c r="IZ107" s="108"/>
      <c r="JA107" s="108"/>
      <c r="JB107" s="108"/>
      <c r="JC107" s="108"/>
      <c r="JD107" s="108"/>
      <c r="JE107" s="108"/>
      <c r="JF107" s="108"/>
      <c r="JG107" s="108"/>
      <c r="JH107" s="108"/>
      <c r="JI107" s="108"/>
      <c r="JJ107" s="108"/>
      <c r="JK107" s="108"/>
      <c r="JL107" s="108"/>
      <c r="JM107" s="108"/>
      <c r="JN107" s="108"/>
      <c r="JO107" s="108"/>
      <c r="JP107" s="108"/>
      <c r="JQ107" s="108"/>
      <c r="JR107" s="108"/>
      <c r="JS107" s="108"/>
      <c r="JT107" s="108"/>
      <c r="JU107" s="108"/>
      <c r="JV107" s="108"/>
      <c r="JW107" s="108"/>
      <c r="JX107" s="108"/>
      <c r="JY107" s="108"/>
      <c r="JZ107" s="108"/>
      <c r="KA107" s="108"/>
      <c r="KB107" s="108"/>
      <c r="KC107" s="108"/>
      <c r="KD107" s="108"/>
      <c r="KE107" s="108"/>
      <c r="KF107" s="108"/>
      <c r="KG107" s="108"/>
      <c r="KH107" s="108"/>
      <c r="KI107" s="108"/>
      <c r="KJ107" s="108"/>
      <c r="KK107" s="108"/>
      <c r="KL107" s="108"/>
      <c r="KM107" s="108"/>
      <c r="KN107" s="108"/>
      <c r="KO107" s="108"/>
      <c r="KP107" s="108"/>
      <c r="KQ107" s="108"/>
      <c r="KR107" s="108"/>
      <c r="KS107" s="108"/>
      <c r="KT107" s="108"/>
      <c r="KU107" s="108"/>
      <c r="KV107" s="108"/>
      <c r="KW107" s="108"/>
      <c r="KX107" s="108"/>
      <c r="KY107" s="108"/>
      <c r="KZ107" s="108"/>
      <c r="LA107" s="108"/>
      <c r="LB107" s="108"/>
      <c r="LC107" s="108"/>
      <c r="LD107" s="108"/>
      <c r="LE107" s="108"/>
      <c r="LF107" s="108"/>
      <c r="LG107" s="108"/>
      <c r="LH107" s="108"/>
      <c r="LI107" s="108"/>
      <c r="LJ107" s="108"/>
      <c r="LK107" s="108"/>
      <c r="LL107" s="108"/>
      <c r="LM107" s="108"/>
      <c r="LN107" s="108"/>
      <c r="LO107" s="108"/>
      <c r="LP107" s="108"/>
      <c r="LQ107" s="108"/>
      <c r="LR107" s="108"/>
      <c r="LS107" s="108"/>
      <c r="LT107" s="108"/>
      <c r="LU107" s="108"/>
      <c r="LV107" s="108"/>
      <c r="LW107" s="108"/>
      <c r="LX107" s="108"/>
      <c r="LY107" s="108"/>
      <c r="LZ107" s="108"/>
      <c r="MA107" s="108"/>
      <c r="MB107" s="108"/>
      <c r="MC107" s="108"/>
      <c r="MD107" s="108"/>
      <c r="ME107" s="108"/>
      <c r="MF107" s="108"/>
      <c r="MG107" s="108"/>
      <c r="MH107" s="108"/>
      <c r="MI107" s="108"/>
      <c r="MJ107" s="108"/>
      <c r="MK107" s="108"/>
      <c r="ML107" s="108"/>
      <c r="MM107" s="108"/>
      <c r="MN107" s="108"/>
      <c r="MO107" s="108"/>
      <c r="MP107" s="108"/>
      <c r="MQ107" s="108"/>
      <c r="MR107" s="108"/>
      <c r="MS107" s="108"/>
      <c r="MT107" s="108"/>
      <c r="MU107" s="108"/>
      <c r="MV107" s="108"/>
      <c r="MW107" s="108"/>
      <c r="MX107" s="108"/>
      <c r="MY107" s="108"/>
      <c r="MZ107" s="108"/>
      <c r="NA107" s="108"/>
      <c r="NB107" s="108"/>
      <c r="NC107" s="108"/>
      <c r="ND107" s="108"/>
      <c r="NE107" s="108"/>
      <c r="NF107" s="108"/>
      <c r="NG107" s="108"/>
      <c r="NH107" s="108"/>
      <c r="NI107" s="108"/>
      <c r="NJ107" s="108"/>
      <c r="NK107" s="108"/>
      <c r="NL107" s="108"/>
      <c r="NM107" s="108"/>
      <c r="NN107" s="108"/>
      <c r="NO107" s="108"/>
      <c r="NP107" s="108"/>
      <c r="NQ107" s="108"/>
      <c r="NR107" s="108"/>
      <c r="NS107" s="108"/>
      <c r="NT107" s="108"/>
      <c r="NU107" s="108"/>
      <c r="NV107" s="108"/>
      <c r="NW107" s="108"/>
      <c r="NX107" s="108"/>
      <c r="NY107" s="108"/>
      <c r="NZ107" s="108"/>
      <c r="OA107" s="108"/>
      <c r="OB107" s="108"/>
      <c r="OC107" s="108"/>
      <c r="OD107" s="108"/>
      <c r="OE107" s="108"/>
      <c r="OF107" s="108"/>
      <c r="OG107" s="108"/>
      <c r="OH107" s="108"/>
      <c r="OI107" s="108"/>
      <c r="OJ107" s="108"/>
      <c r="OK107" s="108"/>
      <c r="OL107" s="108"/>
      <c r="OM107" s="108"/>
      <c r="ON107" s="108"/>
      <c r="OO107" s="108"/>
      <c r="OP107" s="108"/>
      <c r="OQ107" s="108"/>
      <c r="OR107" s="108"/>
      <c r="OS107" s="108"/>
      <c r="OT107" s="108"/>
      <c r="OU107" s="108"/>
      <c r="OV107" s="108"/>
      <c r="OW107" s="108"/>
      <c r="OX107" s="108"/>
      <c r="OY107" s="108"/>
      <c r="OZ107" s="108"/>
      <c r="PA107" s="108"/>
      <c r="PB107" s="108"/>
      <c r="PC107" s="108"/>
      <c r="PD107" s="108"/>
      <c r="PE107" s="108"/>
      <c r="PF107" s="108"/>
      <c r="PG107" s="108"/>
      <c r="PH107" s="108"/>
      <c r="PI107" s="108"/>
      <c r="PJ107" s="108"/>
      <c r="PK107" s="108"/>
      <c r="PL107" s="108"/>
      <c r="PM107" s="108"/>
      <c r="PN107" s="108"/>
      <c r="PO107" s="108"/>
      <c r="PP107" s="108"/>
      <c r="PQ107" s="108"/>
      <c r="PR107" s="108"/>
      <c r="PS107" s="108"/>
      <c r="PT107" s="108"/>
      <c r="PU107" s="108"/>
      <c r="PV107" s="108"/>
      <c r="PW107" s="108"/>
      <c r="PX107" s="108"/>
      <c r="PY107" s="108"/>
      <c r="PZ107" s="108"/>
      <c r="QA107" s="108"/>
      <c r="QB107" s="108"/>
      <c r="QC107" s="108"/>
      <c r="QD107" s="108"/>
      <c r="QE107" s="108"/>
      <c r="QF107" s="108"/>
      <c r="QG107" s="108"/>
      <c r="QH107" s="108"/>
      <c r="QI107" s="108"/>
      <c r="QJ107" s="108"/>
      <c r="QK107" s="108"/>
      <c r="QL107" s="108"/>
      <c r="QM107" s="108"/>
      <c r="QN107" s="108"/>
      <c r="QO107" s="108"/>
      <c r="QP107" s="108"/>
      <c r="QQ107" s="108"/>
      <c r="QR107" s="108"/>
      <c r="QS107" s="108"/>
      <c r="QT107" s="108"/>
      <c r="QU107" s="108"/>
      <c r="QV107" s="108"/>
      <c r="QW107" s="108"/>
      <c r="QX107" s="108"/>
      <c r="QY107" s="108"/>
      <c r="QZ107" s="108"/>
      <c r="RA107" s="108"/>
      <c r="RB107" s="108"/>
      <c r="RC107" s="108"/>
      <c r="RD107" s="108"/>
      <c r="RE107" s="108"/>
      <c r="RF107" s="108"/>
      <c r="RG107" s="108"/>
      <c r="RH107" s="108"/>
      <c r="RI107" s="108"/>
      <c r="RJ107" s="108"/>
      <c r="RK107" s="108"/>
      <c r="RL107" s="108"/>
      <c r="RM107" s="108"/>
      <c r="RN107" s="108"/>
      <c r="RO107" s="108"/>
      <c r="RP107" s="108"/>
      <c r="RQ107" s="108"/>
      <c r="RR107" s="108"/>
      <c r="RS107" s="108"/>
      <c r="RT107" s="108"/>
      <c r="RU107" s="108"/>
      <c r="RV107" s="108"/>
      <c r="RW107" s="108"/>
      <c r="RX107" s="108"/>
      <c r="RY107" s="108"/>
      <c r="RZ107" s="108"/>
      <c r="SA107" s="108"/>
      <c r="SB107" s="108"/>
      <c r="SC107" s="108"/>
      <c r="SD107" s="108"/>
      <c r="SE107" s="108"/>
      <c r="SF107" s="108"/>
      <c r="SG107" s="108"/>
      <c r="SH107" s="108"/>
      <c r="SI107" s="108"/>
      <c r="SJ107" s="108"/>
      <c r="SK107" s="108"/>
      <c r="SL107" s="108"/>
      <c r="SM107" s="108"/>
      <c r="SN107" s="108"/>
      <c r="SO107" s="108"/>
      <c r="SP107" s="108"/>
      <c r="SQ107" s="108"/>
      <c r="SR107" s="108"/>
      <c r="SS107" s="108"/>
      <c r="ST107" s="108"/>
      <c r="SU107" s="108"/>
      <c r="SV107" s="108"/>
      <c r="SW107" s="108"/>
      <c r="SX107" s="108"/>
      <c r="SY107" s="108"/>
      <c r="SZ107" s="108"/>
      <c r="TA107" s="108"/>
      <c r="TB107" s="108"/>
      <c r="TC107" s="108"/>
      <c r="TD107" s="108"/>
      <c r="TE107" s="108"/>
      <c r="TF107" s="108"/>
      <c r="TG107" s="108"/>
      <c r="TH107" s="108"/>
      <c r="TI107" s="108"/>
      <c r="TJ107" s="108"/>
      <c r="TK107" s="108"/>
      <c r="TL107" s="108"/>
      <c r="TM107" s="108"/>
      <c r="TN107" s="108"/>
      <c r="TO107" s="108"/>
      <c r="TP107" s="108"/>
      <c r="TQ107" s="108"/>
      <c r="TR107" s="108"/>
      <c r="TS107" s="108"/>
      <c r="TT107" s="108"/>
      <c r="TU107" s="108"/>
      <c r="TV107" s="108"/>
      <c r="TW107" s="108"/>
      <c r="TX107" s="108"/>
      <c r="TY107" s="108"/>
      <c r="TZ107" s="108"/>
      <c r="UA107" s="108"/>
      <c r="UB107" s="108"/>
      <c r="UC107" s="108"/>
      <c r="UD107" s="108"/>
      <c r="UE107" s="108"/>
      <c r="UF107" s="108"/>
      <c r="UG107" s="108"/>
      <c r="UH107" s="108"/>
      <c r="UI107" s="108"/>
      <c r="UJ107" s="108"/>
      <c r="UK107" s="108"/>
      <c r="UL107" s="108"/>
      <c r="UM107" s="108"/>
      <c r="UN107" s="108"/>
      <c r="UO107" s="108"/>
      <c r="UP107" s="108"/>
      <c r="UQ107" s="108"/>
      <c r="UR107" s="108"/>
      <c r="US107" s="108"/>
      <c r="UT107" s="108"/>
      <c r="UU107" s="108"/>
      <c r="UV107" s="108"/>
      <c r="UW107" s="108"/>
      <c r="UX107" s="108"/>
      <c r="UY107" s="108"/>
      <c r="UZ107" s="108"/>
      <c r="VA107" s="108"/>
      <c r="VB107" s="108"/>
      <c r="VC107" s="108"/>
      <c r="VD107" s="108"/>
      <c r="VE107" s="108"/>
      <c r="VF107" s="108"/>
      <c r="VG107" s="108"/>
      <c r="VH107" s="108"/>
      <c r="VI107" s="108"/>
      <c r="VJ107" s="108"/>
      <c r="VK107" s="108"/>
      <c r="VL107" s="108"/>
      <c r="VM107" s="108"/>
      <c r="VN107" s="108"/>
      <c r="VO107" s="108"/>
      <c r="VP107" s="108"/>
      <c r="VQ107" s="108"/>
      <c r="VR107" s="108"/>
      <c r="VS107" s="108"/>
      <c r="VT107" s="108"/>
      <c r="VU107" s="108"/>
      <c r="VV107" s="108"/>
      <c r="VW107" s="108"/>
      <c r="VX107" s="108"/>
      <c r="VY107" s="108"/>
      <c r="VZ107" s="108"/>
      <c r="WA107" s="108"/>
      <c r="WB107" s="108"/>
      <c r="WC107" s="108"/>
      <c r="WD107" s="108"/>
      <c r="WE107" s="108"/>
      <c r="WF107" s="108"/>
      <c r="WG107" s="108"/>
      <c r="WH107" s="108"/>
      <c r="WI107" s="108"/>
      <c r="WJ107" s="108"/>
      <c r="WK107" s="108"/>
      <c r="WL107" s="108"/>
      <c r="WM107" s="108"/>
      <c r="WN107" s="108"/>
      <c r="WO107" s="108"/>
      <c r="WP107" s="108"/>
      <c r="WQ107" s="108"/>
      <c r="WR107" s="108"/>
      <c r="WS107" s="108"/>
      <c r="WT107" s="108"/>
      <c r="WU107" s="108"/>
      <c r="WV107" s="108"/>
      <c r="WW107" s="108"/>
      <c r="WX107" s="108"/>
      <c r="WY107" s="108"/>
      <c r="WZ107" s="108"/>
      <c r="XA107" s="108"/>
      <c r="XB107" s="108"/>
      <c r="XC107" s="108"/>
      <c r="XD107" s="108"/>
      <c r="XE107" s="108"/>
      <c r="XF107" s="108"/>
      <c r="XG107" s="108"/>
      <c r="XH107" s="108"/>
      <c r="XI107" s="108"/>
      <c r="XJ107" s="108"/>
      <c r="XK107" s="108"/>
      <c r="XL107" s="108"/>
      <c r="XM107" s="108"/>
      <c r="XN107" s="108"/>
      <c r="XO107" s="108"/>
      <c r="XP107" s="108"/>
      <c r="XQ107" s="108"/>
      <c r="XR107" s="108"/>
      <c r="XS107" s="108"/>
      <c r="XT107" s="108"/>
      <c r="XU107" s="108"/>
      <c r="XV107" s="108"/>
      <c r="XW107" s="108"/>
      <c r="XX107" s="108"/>
      <c r="XY107" s="108"/>
      <c r="XZ107" s="108"/>
      <c r="YA107" s="108"/>
      <c r="YB107" s="108"/>
      <c r="YC107" s="108"/>
      <c r="YD107" s="108"/>
      <c r="YE107" s="108"/>
      <c r="YF107" s="108"/>
      <c r="YG107" s="108"/>
      <c r="YH107" s="108"/>
      <c r="YI107" s="108"/>
      <c r="YJ107" s="108"/>
      <c r="YK107" s="108"/>
      <c r="YL107" s="108"/>
      <c r="YM107" s="108"/>
      <c r="YN107" s="108"/>
      <c r="YO107" s="108"/>
      <c r="YP107" s="108"/>
      <c r="YQ107" s="108"/>
      <c r="YR107" s="108"/>
      <c r="YS107" s="108"/>
      <c r="YT107" s="108"/>
      <c r="YU107" s="108"/>
      <c r="YV107" s="108"/>
      <c r="YW107" s="108"/>
      <c r="YX107" s="108"/>
      <c r="YY107" s="108"/>
      <c r="YZ107" s="108"/>
      <c r="ZA107" s="108"/>
      <c r="ZB107" s="108"/>
      <c r="ZC107" s="108"/>
      <c r="ZD107" s="108"/>
      <c r="ZE107" s="108"/>
      <c r="ZF107" s="108"/>
      <c r="ZG107" s="108"/>
      <c r="ZH107" s="108"/>
      <c r="ZI107" s="108"/>
      <c r="ZJ107" s="108"/>
      <c r="ZK107" s="108"/>
      <c r="ZL107" s="108"/>
      <c r="ZM107" s="108"/>
      <c r="ZN107" s="108"/>
      <c r="ZO107" s="108"/>
      <c r="ZP107" s="108"/>
      <c r="ZQ107" s="108"/>
      <c r="ZR107" s="108"/>
      <c r="ZS107" s="108"/>
      <c r="ZT107" s="108"/>
      <c r="ZU107" s="108"/>
      <c r="ZV107" s="108"/>
      <c r="ZW107" s="108"/>
      <c r="ZX107" s="108"/>
      <c r="ZY107" s="108"/>
      <c r="ZZ107" s="108"/>
      <c r="AAA107" s="108"/>
      <c r="AAB107" s="108"/>
      <c r="AAC107" s="108"/>
      <c r="AAD107" s="108"/>
      <c r="AAE107" s="108"/>
      <c r="AAF107" s="108"/>
      <c r="AAG107" s="108"/>
      <c r="AAH107" s="108"/>
      <c r="AAI107" s="108"/>
      <c r="AAJ107" s="108"/>
      <c r="AAK107" s="108"/>
      <c r="AAL107" s="108"/>
      <c r="AAM107" s="108"/>
      <c r="AAN107" s="108"/>
      <c r="AAO107" s="108"/>
      <c r="AAP107" s="108"/>
      <c r="AAQ107" s="108"/>
      <c r="AAR107" s="108"/>
      <c r="AAS107" s="108"/>
      <c r="AAT107" s="108"/>
      <c r="AAU107" s="108"/>
      <c r="AAV107" s="108"/>
      <c r="AAW107" s="108"/>
      <c r="AAX107" s="108"/>
      <c r="AAY107" s="108"/>
      <c r="AAZ107" s="108"/>
      <c r="ABA107" s="108"/>
      <c r="ABB107" s="108"/>
      <c r="ABC107" s="108"/>
      <c r="ABD107" s="108"/>
      <c r="ABE107" s="108"/>
      <c r="ABF107" s="108"/>
      <c r="ABG107" s="108"/>
      <c r="ABH107" s="108"/>
      <c r="ABI107" s="108"/>
      <c r="ABJ107" s="108"/>
      <c r="ABK107" s="108"/>
      <c r="ABL107" s="108"/>
      <c r="ABM107" s="108"/>
      <c r="ABN107" s="108"/>
      <c r="ABO107" s="108"/>
      <c r="ABP107" s="108"/>
      <c r="ABQ107" s="108"/>
      <c r="ABR107" s="108"/>
      <c r="ABS107" s="108"/>
      <c r="ABT107" s="108"/>
      <c r="ABU107" s="108"/>
      <c r="ABV107" s="108"/>
      <c r="ABW107" s="108"/>
      <c r="ABX107" s="108"/>
      <c r="ABY107" s="108"/>
      <c r="ABZ107" s="108"/>
      <c r="ACA107" s="108"/>
      <c r="ACB107" s="108"/>
      <c r="ACC107" s="108"/>
      <c r="ACD107" s="108"/>
      <c r="ACE107" s="108"/>
      <c r="ACF107" s="108"/>
      <c r="ACG107" s="108"/>
      <c r="ACH107" s="108"/>
      <c r="ACI107" s="108"/>
      <c r="ACJ107" s="108"/>
      <c r="ACK107" s="108"/>
      <c r="ACL107" s="108"/>
      <c r="ACM107" s="108"/>
      <c r="ACN107" s="108"/>
      <c r="ACO107" s="108"/>
      <c r="ACP107" s="108"/>
      <c r="ACQ107" s="108"/>
      <c r="ACR107" s="108"/>
      <c r="ACS107" s="108"/>
      <c r="ACT107" s="108"/>
      <c r="ACU107" s="108"/>
      <c r="ACV107" s="108"/>
      <c r="ACW107" s="108"/>
      <c r="ACX107" s="108"/>
      <c r="ACY107" s="108"/>
      <c r="ACZ107" s="108"/>
      <c r="ADA107" s="108"/>
      <c r="ADB107" s="108"/>
      <c r="ADC107" s="108"/>
      <c r="ADD107" s="108"/>
      <c r="ADE107" s="108"/>
      <c r="ADF107" s="108"/>
      <c r="ADG107" s="108"/>
      <c r="ADH107" s="108"/>
      <c r="ADI107" s="108"/>
      <c r="ADJ107" s="108"/>
      <c r="ADK107" s="108"/>
      <c r="ADL107" s="108"/>
      <c r="ADM107" s="108"/>
      <c r="ADN107" s="108"/>
      <c r="ADO107" s="108"/>
      <c r="ADP107" s="108"/>
      <c r="ADQ107" s="108"/>
      <c r="ADR107" s="108"/>
      <c r="ADS107" s="108"/>
      <c r="ADT107" s="108"/>
      <c r="ADU107" s="108"/>
      <c r="ADV107" s="108"/>
      <c r="ADW107" s="108"/>
      <c r="ADX107" s="108"/>
      <c r="ADY107" s="108"/>
      <c r="ADZ107" s="108"/>
      <c r="AEA107" s="108"/>
      <c r="AEB107" s="108"/>
      <c r="AEC107" s="108"/>
      <c r="AED107" s="108"/>
      <c r="AEE107" s="108"/>
      <c r="AEF107" s="108"/>
      <c r="AEG107" s="108"/>
      <c r="AEH107" s="108"/>
      <c r="AEI107" s="108"/>
      <c r="AEJ107" s="108"/>
      <c r="AEK107" s="108"/>
      <c r="AEL107" s="108"/>
      <c r="AEM107" s="108"/>
      <c r="AEN107" s="108"/>
      <c r="AEO107" s="108"/>
      <c r="AEP107" s="108"/>
      <c r="AEQ107" s="108"/>
      <c r="AER107" s="108"/>
      <c r="AES107" s="108"/>
      <c r="AET107" s="108"/>
      <c r="AEU107" s="108"/>
      <c r="AEV107" s="108"/>
      <c r="AEW107" s="108"/>
      <c r="AEX107" s="108"/>
      <c r="AEY107" s="108"/>
      <c r="AEZ107" s="108"/>
      <c r="AFA107" s="108"/>
      <c r="AFB107" s="108"/>
      <c r="AFC107" s="108"/>
      <c r="AFD107" s="108"/>
      <c r="AFE107" s="108"/>
      <c r="AFF107" s="108"/>
      <c r="AFG107" s="108"/>
      <c r="AFH107" s="108"/>
      <c r="AFI107" s="108"/>
      <c r="AFJ107" s="108"/>
      <c r="AFK107" s="108"/>
      <c r="AFL107" s="108"/>
      <c r="AFM107" s="108"/>
      <c r="AFN107" s="108"/>
      <c r="AFO107" s="108"/>
      <c r="AFP107" s="108"/>
      <c r="AFQ107" s="108"/>
      <c r="AFR107" s="108"/>
      <c r="AFS107" s="108"/>
      <c r="AFT107" s="108"/>
      <c r="AFU107" s="108"/>
      <c r="AFV107" s="108"/>
      <c r="AFW107" s="108"/>
      <c r="AFX107" s="108"/>
      <c r="AFY107" s="108"/>
      <c r="AFZ107" s="108"/>
      <c r="AGA107" s="108"/>
      <c r="AGB107" s="108"/>
      <c r="AGC107" s="108"/>
      <c r="AGD107" s="108"/>
      <c r="AGE107" s="108"/>
      <c r="AGF107" s="108"/>
      <c r="AGG107" s="108"/>
      <c r="AGH107" s="108"/>
      <c r="AGI107" s="108"/>
      <c r="AGJ107" s="108"/>
      <c r="AGK107" s="108"/>
      <c r="AGL107" s="108"/>
      <c r="AGM107" s="108"/>
      <c r="AGN107" s="108"/>
      <c r="AGO107" s="108"/>
      <c r="AGP107" s="108"/>
      <c r="AGQ107" s="108"/>
      <c r="AGR107" s="108"/>
      <c r="AGS107" s="108"/>
      <c r="AGT107" s="108"/>
      <c r="AGU107" s="108"/>
      <c r="AGV107" s="108"/>
      <c r="AGW107" s="108"/>
      <c r="AGX107" s="108"/>
      <c r="AGY107" s="108"/>
      <c r="AGZ107" s="108"/>
      <c r="AHA107" s="108"/>
      <c r="AHB107" s="108"/>
      <c r="AHC107" s="108"/>
      <c r="AHD107" s="108"/>
      <c r="AHE107" s="108"/>
      <c r="AHF107" s="108"/>
      <c r="AHG107" s="108"/>
      <c r="AHH107" s="108"/>
      <c r="AHI107" s="108"/>
      <c r="AHJ107" s="108"/>
      <c r="AHK107" s="108"/>
      <c r="AHL107" s="108"/>
      <c r="AHM107" s="108"/>
      <c r="AHN107" s="108"/>
      <c r="AHO107" s="108"/>
      <c r="AHP107" s="108"/>
      <c r="AHQ107" s="108"/>
      <c r="AHR107" s="108"/>
      <c r="AHS107" s="108"/>
      <c r="AHT107" s="108"/>
      <c r="AHU107" s="108"/>
      <c r="AHV107" s="108"/>
      <c r="AHW107" s="108"/>
      <c r="AHX107" s="108"/>
      <c r="AHY107" s="108"/>
      <c r="AHZ107" s="108"/>
      <c r="AIA107" s="108"/>
      <c r="AIB107" s="108"/>
      <c r="AIC107" s="108"/>
      <c r="AID107" s="108"/>
      <c r="AIE107" s="108"/>
      <c r="AIF107" s="108"/>
      <c r="AIG107" s="108"/>
      <c r="AIH107" s="108"/>
      <c r="AII107" s="108"/>
      <c r="AIJ107" s="108"/>
      <c r="AIK107" s="108"/>
      <c r="AIL107" s="108"/>
      <c r="AIM107" s="108"/>
      <c r="AIN107" s="108"/>
      <c r="AIO107" s="108"/>
      <c r="AIP107" s="108"/>
      <c r="AIQ107" s="108"/>
      <c r="AIR107" s="108"/>
      <c r="AIS107" s="108"/>
      <c r="AIT107" s="108"/>
      <c r="AIU107" s="108"/>
      <c r="AIV107" s="108"/>
      <c r="AIW107" s="108"/>
      <c r="AIX107" s="108"/>
      <c r="AIY107" s="108"/>
      <c r="AIZ107" s="108"/>
      <c r="AJA107" s="108"/>
      <c r="AJB107" s="108"/>
      <c r="AJC107" s="108"/>
      <c r="AJD107" s="108"/>
      <c r="AJE107" s="108"/>
      <c r="AJF107" s="108"/>
      <c r="AJG107" s="108"/>
      <c r="AJH107" s="108"/>
      <c r="AJI107" s="108"/>
    </row>
    <row r="108" spans="1:945" ht="22.5" x14ac:dyDescent="0.25">
      <c r="A108" s="142" t="s">
        <v>72</v>
      </c>
      <c r="B108" s="142">
        <v>102219</v>
      </c>
      <c r="C108" s="142" t="s">
        <v>47</v>
      </c>
      <c r="D108" s="143" t="s">
        <v>48</v>
      </c>
      <c r="E108" s="142" t="s">
        <v>15</v>
      </c>
      <c r="F108" s="144"/>
      <c r="G108" s="146"/>
      <c r="H108" s="145">
        <v>150</v>
      </c>
      <c r="I108" s="146">
        <f>SUM(I109:I111)</f>
        <v>6.1400000000000006</v>
      </c>
      <c r="J108" s="146">
        <f>SUM(J109:J111)</f>
        <v>13.77</v>
      </c>
      <c r="K108" s="146">
        <f>I108+J108</f>
        <v>19.91</v>
      </c>
      <c r="L108" s="147">
        <f>H108*I108</f>
        <v>921.00000000000011</v>
      </c>
      <c r="M108" s="147">
        <f>H108*J108</f>
        <v>2065.5</v>
      </c>
      <c r="N108" s="147">
        <f>L108+M108</f>
        <v>2986.5</v>
      </c>
      <c r="O108" s="147">
        <f>N108*$O$5</f>
        <v>751.91493890098593</v>
      </c>
      <c r="P108" s="147">
        <f>N108+O108</f>
        <v>3738.4149389009858</v>
      </c>
      <c r="Q108" s="148"/>
      <c r="R108" s="71"/>
      <c r="S108" s="71"/>
      <c r="T108" s="71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1"/>
      <c r="AZ108" s="141"/>
      <c r="BA108" s="141"/>
      <c r="BB108" s="141"/>
      <c r="BC108" s="141"/>
      <c r="BD108" s="141"/>
      <c r="BE108" s="141"/>
      <c r="BF108" s="141"/>
      <c r="BG108" s="141"/>
      <c r="BH108" s="141"/>
      <c r="BI108" s="141"/>
      <c r="BJ108" s="141"/>
      <c r="BK108" s="141"/>
      <c r="BL108" s="141"/>
      <c r="BM108" s="141"/>
      <c r="BN108" s="141"/>
      <c r="BO108" s="141"/>
      <c r="BP108" s="141"/>
      <c r="BQ108" s="141"/>
      <c r="BR108" s="141"/>
      <c r="BS108" s="141"/>
      <c r="BT108" s="141"/>
      <c r="BU108" s="141"/>
      <c r="BV108" s="141"/>
      <c r="BW108" s="141"/>
      <c r="BX108" s="141"/>
      <c r="BY108" s="141"/>
      <c r="BZ108" s="141"/>
      <c r="CA108" s="141"/>
      <c r="CB108" s="141"/>
      <c r="CC108" s="141"/>
      <c r="CD108" s="141"/>
      <c r="CE108" s="141"/>
      <c r="CF108" s="141"/>
      <c r="CG108" s="141"/>
      <c r="CH108" s="141"/>
      <c r="CI108" s="141"/>
      <c r="CJ108" s="141"/>
      <c r="CK108" s="141"/>
      <c r="CL108" s="141"/>
      <c r="CM108" s="141"/>
      <c r="CN108" s="141"/>
      <c r="CO108" s="141"/>
      <c r="CP108" s="141"/>
      <c r="CQ108" s="141"/>
      <c r="CR108" s="141"/>
      <c r="CS108" s="141"/>
      <c r="CT108" s="141"/>
      <c r="CU108" s="141"/>
      <c r="CV108" s="141"/>
      <c r="CW108" s="141"/>
      <c r="CX108" s="141"/>
      <c r="CY108" s="141"/>
      <c r="CZ108" s="141"/>
      <c r="DA108" s="141"/>
      <c r="DB108" s="141"/>
      <c r="DC108" s="141"/>
      <c r="DD108" s="141"/>
      <c r="DE108" s="141"/>
      <c r="DF108" s="141"/>
      <c r="DG108" s="141"/>
      <c r="DH108" s="141"/>
      <c r="DI108" s="141"/>
      <c r="DJ108" s="141"/>
      <c r="DK108" s="141"/>
      <c r="DL108" s="141"/>
      <c r="DM108" s="141"/>
      <c r="DN108" s="141"/>
      <c r="DO108" s="141"/>
      <c r="DP108" s="141"/>
      <c r="DQ108" s="141"/>
      <c r="DR108" s="141"/>
      <c r="DS108" s="141"/>
      <c r="DT108" s="141"/>
      <c r="DU108" s="141"/>
      <c r="DV108" s="141"/>
      <c r="DW108" s="141"/>
      <c r="DX108" s="141"/>
      <c r="DY108" s="141"/>
      <c r="DZ108" s="141"/>
      <c r="EA108" s="141"/>
      <c r="EB108" s="141"/>
      <c r="EC108" s="141"/>
      <c r="ED108" s="141"/>
      <c r="EE108" s="141"/>
      <c r="EF108" s="141"/>
      <c r="EG108" s="141"/>
      <c r="EH108" s="141"/>
      <c r="EI108" s="141"/>
      <c r="EJ108" s="141"/>
      <c r="EK108" s="141"/>
      <c r="EL108" s="141"/>
      <c r="EM108" s="141"/>
      <c r="EN108" s="141"/>
      <c r="EO108" s="141"/>
      <c r="EP108" s="141"/>
      <c r="EQ108" s="141"/>
      <c r="ER108" s="141"/>
      <c r="ES108" s="141"/>
      <c r="ET108" s="141"/>
      <c r="EU108" s="141"/>
      <c r="EV108" s="141"/>
      <c r="EW108" s="141"/>
      <c r="EX108" s="141"/>
      <c r="EY108" s="141"/>
      <c r="EZ108" s="141"/>
      <c r="FA108" s="141"/>
      <c r="FB108" s="141"/>
      <c r="FC108" s="141"/>
      <c r="FD108" s="141"/>
      <c r="FE108" s="141"/>
      <c r="FF108" s="141"/>
      <c r="FG108" s="141"/>
      <c r="FH108" s="141"/>
      <c r="FI108" s="141"/>
      <c r="FJ108" s="141"/>
      <c r="FK108" s="141"/>
      <c r="FL108" s="141"/>
      <c r="FM108" s="141"/>
      <c r="FN108" s="141"/>
      <c r="FO108" s="141"/>
      <c r="FP108" s="141"/>
      <c r="FQ108" s="141"/>
      <c r="FR108" s="141"/>
      <c r="FS108" s="141"/>
      <c r="FT108" s="141"/>
      <c r="FU108" s="141"/>
      <c r="FV108" s="141"/>
      <c r="FW108" s="141"/>
      <c r="FX108" s="141"/>
      <c r="FY108" s="141"/>
      <c r="FZ108" s="141"/>
      <c r="GA108" s="141"/>
      <c r="GB108" s="141"/>
      <c r="GC108" s="141"/>
      <c r="GD108" s="141"/>
      <c r="GE108" s="141"/>
      <c r="GF108" s="141"/>
      <c r="GG108" s="141"/>
      <c r="GH108" s="141"/>
      <c r="GI108" s="141"/>
      <c r="GJ108" s="141"/>
      <c r="GK108" s="141"/>
      <c r="GL108" s="141"/>
      <c r="GM108" s="141"/>
      <c r="GN108" s="141"/>
      <c r="GO108" s="141"/>
      <c r="GP108" s="141"/>
      <c r="GQ108" s="141"/>
      <c r="GR108" s="141"/>
      <c r="GS108" s="141"/>
      <c r="GT108" s="141"/>
      <c r="GU108" s="141"/>
      <c r="GV108" s="141"/>
      <c r="GW108" s="141"/>
      <c r="GX108" s="141"/>
      <c r="GY108" s="141"/>
      <c r="GZ108" s="141"/>
      <c r="HA108" s="141"/>
      <c r="HB108" s="141"/>
      <c r="HC108" s="141"/>
      <c r="HD108" s="141"/>
      <c r="HE108" s="141"/>
      <c r="HF108" s="141"/>
      <c r="HG108" s="141"/>
      <c r="HH108" s="141"/>
      <c r="HI108" s="141"/>
      <c r="HJ108" s="141"/>
      <c r="HK108" s="141"/>
      <c r="HL108" s="141"/>
      <c r="HM108" s="141"/>
      <c r="HN108" s="141"/>
      <c r="HO108" s="141"/>
      <c r="HP108" s="141"/>
      <c r="HQ108" s="141"/>
      <c r="HR108" s="141"/>
      <c r="HS108" s="141"/>
      <c r="HT108" s="141"/>
      <c r="HU108" s="141"/>
      <c r="HV108" s="141"/>
      <c r="HW108" s="141"/>
      <c r="HX108" s="141"/>
      <c r="HY108" s="141"/>
      <c r="HZ108" s="141"/>
      <c r="IA108" s="141"/>
      <c r="IB108" s="141"/>
      <c r="IC108" s="141"/>
      <c r="ID108" s="141"/>
      <c r="IE108" s="141"/>
      <c r="IF108" s="141"/>
      <c r="IG108" s="141"/>
      <c r="IH108" s="141"/>
      <c r="II108" s="141"/>
      <c r="IJ108" s="141"/>
      <c r="IK108" s="141"/>
      <c r="IL108" s="141"/>
      <c r="IM108" s="141"/>
      <c r="IN108" s="141"/>
      <c r="IO108" s="141"/>
      <c r="IP108" s="141"/>
      <c r="IQ108" s="141"/>
      <c r="IR108" s="141"/>
      <c r="IS108" s="141"/>
      <c r="IT108" s="141"/>
      <c r="IU108" s="141"/>
      <c r="IV108" s="141"/>
      <c r="IW108" s="141"/>
      <c r="IX108" s="141"/>
      <c r="IY108" s="141"/>
      <c r="IZ108" s="141"/>
      <c r="JA108" s="141"/>
      <c r="JB108" s="141"/>
      <c r="JC108" s="141"/>
      <c r="JD108" s="141"/>
      <c r="JE108" s="141"/>
      <c r="JF108" s="141"/>
      <c r="JG108" s="141"/>
      <c r="JH108" s="141"/>
      <c r="JI108" s="141"/>
      <c r="JJ108" s="141"/>
      <c r="JK108" s="141"/>
      <c r="JL108" s="141"/>
      <c r="JM108" s="141"/>
      <c r="JN108" s="141"/>
      <c r="JO108" s="141"/>
      <c r="JP108" s="141"/>
      <c r="JQ108" s="141"/>
      <c r="JR108" s="141"/>
      <c r="JS108" s="141"/>
      <c r="JT108" s="141"/>
      <c r="JU108" s="141"/>
      <c r="JV108" s="141"/>
      <c r="JW108" s="141"/>
      <c r="JX108" s="141"/>
      <c r="JY108" s="141"/>
      <c r="JZ108" s="141"/>
      <c r="KA108" s="141"/>
      <c r="KB108" s="141"/>
      <c r="KC108" s="141"/>
      <c r="KD108" s="141"/>
      <c r="KE108" s="141"/>
      <c r="KF108" s="141"/>
      <c r="KG108" s="141"/>
      <c r="KH108" s="141"/>
      <c r="KI108" s="141"/>
      <c r="KJ108" s="141"/>
      <c r="KK108" s="141"/>
      <c r="KL108" s="141"/>
      <c r="KM108" s="141"/>
      <c r="KN108" s="141"/>
      <c r="KO108" s="141"/>
      <c r="KP108" s="141"/>
      <c r="KQ108" s="141"/>
      <c r="KR108" s="141"/>
      <c r="KS108" s="141"/>
      <c r="KT108" s="141"/>
      <c r="KU108" s="141"/>
      <c r="KV108" s="141"/>
      <c r="KW108" s="141"/>
      <c r="KX108" s="141"/>
      <c r="KY108" s="141"/>
      <c r="KZ108" s="141"/>
      <c r="LA108" s="141"/>
      <c r="LB108" s="141"/>
      <c r="LC108" s="141"/>
      <c r="LD108" s="141"/>
      <c r="LE108" s="141"/>
      <c r="LF108" s="141"/>
      <c r="LG108" s="141"/>
      <c r="LH108" s="141"/>
      <c r="LI108" s="141"/>
      <c r="LJ108" s="141"/>
      <c r="LK108" s="141"/>
      <c r="LL108" s="141"/>
      <c r="LM108" s="141"/>
      <c r="LN108" s="141"/>
      <c r="LO108" s="141"/>
      <c r="LP108" s="141"/>
      <c r="LQ108" s="141"/>
      <c r="LR108" s="141"/>
      <c r="LS108" s="141"/>
      <c r="LT108" s="141"/>
      <c r="LU108" s="141"/>
      <c r="LV108" s="141"/>
      <c r="LW108" s="141"/>
      <c r="LX108" s="141"/>
      <c r="LY108" s="141"/>
      <c r="LZ108" s="141"/>
      <c r="MA108" s="141"/>
      <c r="MB108" s="141"/>
      <c r="MC108" s="141"/>
      <c r="MD108" s="141"/>
      <c r="ME108" s="141"/>
      <c r="MF108" s="141"/>
      <c r="MG108" s="141"/>
      <c r="MH108" s="141"/>
      <c r="MI108" s="141"/>
      <c r="MJ108" s="141"/>
      <c r="MK108" s="141"/>
      <c r="ML108" s="141"/>
      <c r="MM108" s="141"/>
      <c r="MN108" s="141"/>
      <c r="MO108" s="141"/>
      <c r="MP108" s="141"/>
      <c r="MQ108" s="141"/>
      <c r="MR108" s="141"/>
      <c r="MS108" s="141"/>
      <c r="MT108" s="141"/>
      <c r="MU108" s="141"/>
      <c r="MV108" s="141"/>
      <c r="MW108" s="141"/>
      <c r="MX108" s="141"/>
      <c r="MY108" s="141"/>
      <c r="MZ108" s="141"/>
      <c r="NA108" s="141"/>
      <c r="NB108" s="141"/>
      <c r="NC108" s="141"/>
      <c r="ND108" s="141"/>
      <c r="NE108" s="141"/>
      <c r="NF108" s="141"/>
      <c r="NG108" s="141"/>
      <c r="NH108" s="141"/>
      <c r="NI108" s="141"/>
      <c r="NJ108" s="141"/>
      <c r="NK108" s="141"/>
      <c r="NL108" s="141"/>
      <c r="NM108" s="141"/>
      <c r="NN108" s="141"/>
      <c r="NO108" s="141"/>
      <c r="NP108" s="141"/>
      <c r="NQ108" s="141"/>
      <c r="NR108" s="141"/>
      <c r="NS108" s="141"/>
      <c r="NT108" s="141"/>
      <c r="NU108" s="141"/>
      <c r="NV108" s="141"/>
      <c r="NW108" s="141"/>
      <c r="NX108" s="141"/>
      <c r="NY108" s="141"/>
      <c r="NZ108" s="141"/>
      <c r="OA108" s="141"/>
      <c r="OB108" s="141"/>
      <c r="OC108" s="141"/>
      <c r="OD108" s="141"/>
      <c r="OE108" s="141"/>
      <c r="OF108" s="141"/>
      <c r="OG108" s="141"/>
      <c r="OH108" s="141"/>
      <c r="OI108" s="141"/>
      <c r="OJ108" s="141"/>
      <c r="OK108" s="141"/>
      <c r="OL108" s="141"/>
      <c r="OM108" s="141"/>
      <c r="ON108" s="141"/>
      <c r="OO108" s="141"/>
      <c r="OP108" s="141"/>
      <c r="OQ108" s="141"/>
      <c r="OR108" s="141"/>
      <c r="OS108" s="141"/>
      <c r="OT108" s="141"/>
      <c r="OU108" s="141"/>
      <c r="OV108" s="141"/>
      <c r="OW108" s="141"/>
      <c r="OX108" s="141"/>
      <c r="OY108" s="141"/>
      <c r="OZ108" s="141"/>
      <c r="PA108" s="141"/>
      <c r="PB108" s="141"/>
      <c r="PC108" s="141"/>
      <c r="PD108" s="141"/>
      <c r="PE108" s="141"/>
      <c r="PF108" s="141"/>
      <c r="PG108" s="141"/>
      <c r="PH108" s="141"/>
      <c r="PI108" s="141"/>
      <c r="PJ108" s="141"/>
      <c r="PK108" s="141"/>
      <c r="PL108" s="141"/>
      <c r="PM108" s="141"/>
      <c r="PN108" s="141"/>
      <c r="PO108" s="141"/>
      <c r="PP108" s="141"/>
      <c r="PQ108" s="141"/>
      <c r="PR108" s="141"/>
      <c r="PS108" s="141"/>
      <c r="PT108" s="141"/>
      <c r="PU108" s="141"/>
      <c r="PV108" s="141"/>
      <c r="PW108" s="141"/>
      <c r="PX108" s="141"/>
      <c r="PY108" s="141"/>
      <c r="PZ108" s="141"/>
      <c r="QA108" s="141"/>
      <c r="QB108" s="141"/>
      <c r="QC108" s="141"/>
      <c r="QD108" s="141"/>
      <c r="QE108" s="141"/>
      <c r="QF108" s="141"/>
      <c r="QG108" s="141"/>
      <c r="QH108" s="141"/>
      <c r="QI108" s="141"/>
      <c r="QJ108" s="141"/>
      <c r="QK108" s="141"/>
      <c r="QL108" s="141"/>
      <c r="QM108" s="141"/>
      <c r="QN108" s="141"/>
      <c r="QO108" s="141"/>
      <c r="QP108" s="141"/>
      <c r="QQ108" s="141"/>
      <c r="QR108" s="141"/>
      <c r="QS108" s="141"/>
      <c r="QT108" s="141"/>
      <c r="QU108" s="141"/>
      <c r="QV108" s="141"/>
      <c r="QW108" s="141"/>
      <c r="QX108" s="141"/>
      <c r="QY108" s="141"/>
      <c r="QZ108" s="141"/>
      <c r="RA108" s="141"/>
      <c r="RB108" s="141"/>
      <c r="RC108" s="141"/>
      <c r="RD108" s="141"/>
      <c r="RE108" s="141"/>
      <c r="RF108" s="141"/>
      <c r="RG108" s="141"/>
      <c r="RH108" s="141"/>
      <c r="RI108" s="141"/>
      <c r="RJ108" s="141"/>
      <c r="RK108" s="141"/>
      <c r="RL108" s="141"/>
      <c r="RM108" s="141"/>
      <c r="RN108" s="141"/>
      <c r="RO108" s="141"/>
      <c r="RP108" s="141"/>
      <c r="RQ108" s="141"/>
      <c r="RR108" s="141"/>
      <c r="RS108" s="141"/>
      <c r="RT108" s="141"/>
      <c r="RU108" s="141"/>
      <c r="RV108" s="141"/>
      <c r="RW108" s="141"/>
      <c r="RX108" s="141"/>
      <c r="RY108" s="141"/>
      <c r="RZ108" s="141"/>
      <c r="SA108" s="141"/>
      <c r="SB108" s="141"/>
      <c r="SC108" s="141"/>
      <c r="SD108" s="141"/>
      <c r="SE108" s="141"/>
      <c r="SF108" s="141"/>
      <c r="SG108" s="141"/>
      <c r="SH108" s="141"/>
      <c r="SI108" s="141"/>
      <c r="SJ108" s="141"/>
      <c r="SK108" s="141"/>
      <c r="SL108" s="141"/>
      <c r="SM108" s="141"/>
      <c r="SN108" s="141"/>
      <c r="SO108" s="141"/>
      <c r="SP108" s="141"/>
      <c r="SQ108" s="141"/>
      <c r="SR108" s="141"/>
      <c r="SS108" s="141"/>
      <c r="ST108" s="141"/>
      <c r="SU108" s="141"/>
      <c r="SV108" s="141"/>
      <c r="SW108" s="141"/>
      <c r="SX108" s="141"/>
      <c r="SY108" s="141"/>
      <c r="SZ108" s="141"/>
      <c r="TA108" s="141"/>
      <c r="TB108" s="141"/>
      <c r="TC108" s="141"/>
      <c r="TD108" s="141"/>
      <c r="TE108" s="141"/>
      <c r="TF108" s="141"/>
      <c r="TG108" s="141"/>
      <c r="TH108" s="141"/>
      <c r="TI108" s="141"/>
      <c r="TJ108" s="141"/>
      <c r="TK108" s="141"/>
      <c r="TL108" s="141"/>
      <c r="TM108" s="141"/>
      <c r="TN108" s="141"/>
      <c r="TO108" s="141"/>
      <c r="TP108" s="141"/>
      <c r="TQ108" s="141"/>
      <c r="TR108" s="141"/>
      <c r="TS108" s="141"/>
      <c r="TT108" s="141"/>
      <c r="TU108" s="141"/>
      <c r="TV108" s="141"/>
      <c r="TW108" s="141"/>
      <c r="TX108" s="141"/>
      <c r="TY108" s="141"/>
      <c r="TZ108" s="141"/>
      <c r="UA108" s="141"/>
      <c r="UB108" s="141"/>
      <c r="UC108" s="141"/>
      <c r="UD108" s="141"/>
      <c r="UE108" s="141"/>
      <c r="UF108" s="141"/>
      <c r="UG108" s="141"/>
      <c r="UH108" s="141"/>
      <c r="UI108" s="141"/>
      <c r="UJ108" s="141"/>
      <c r="UK108" s="141"/>
      <c r="UL108" s="141"/>
      <c r="UM108" s="141"/>
      <c r="UN108" s="141"/>
      <c r="UO108" s="141"/>
      <c r="UP108" s="141"/>
      <c r="UQ108" s="141"/>
      <c r="UR108" s="141"/>
      <c r="US108" s="141"/>
      <c r="UT108" s="141"/>
      <c r="UU108" s="141"/>
      <c r="UV108" s="141"/>
      <c r="UW108" s="141"/>
      <c r="UX108" s="141"/>
      <c r="UY108" s="141"/>
      <c r="UZ108" s="141"/>
      <c r="VA108" s="141"/>
      <c r="VB108" s="141"/>
      <c r="VC108" s="141"/>
      <c r="VD108" s="141"/>
      <c r="VE108" s="141"/>
      <c r="VF108" s="141"/>
      <c r="VG108" s="141"/>
      <c r="VH108" s="141"/>
      <c r="VI108" s="141"/>
      <c r="VJ108" s="141"/>
      <c r="VK108" s="141"/>
      <c r="VL108" s="141"/>
      <c r="VM108" s="141"/>
      <c r="VN108" s="141"/>
      <c r="VO108" s="141"/>
      <c r="VP108" s="141"/>
      <c r="VQ108" s="141"/>
      <c r="VR108" s="141"/>
      <c r="VS108" s="141"/>
      <c r="VT108" s="141"/>
      <c r="VU108" s="141"/>
      <c r="VV108" s="141"/>
      <c r="VW108" s="141"/>
      <c r="VX108" s="141"/>
      <c r="VY108" s="141"/>
      <c r="VZ108" s="141"/>
      <c r="WA108" s="141"/>
      <c r="WB108" s="141"/>
      <c r="WC108" s="141"/>
      <c r="WD108" s="141"/>
      <c r="WE108" s="141"/>
      <c r="WF108" s="141"/>
      <c r="WG108" s="141"/>
      <c r="WH108" s="141"/>
      <c r="WI108" s="141"/>
      <c r="WJ108" s="141"/>
      <c r="WK108" s="141"/>
      <c r="WL108" s="141"/>
      <c r="WM108" s="141"/>
      <c r="WN108" s="141"/>
      <c r="WO108" s="141"/>
      <c r="WP108" s="141"/>
      <c r="WQ108" s="141"/>
      <c r="WR108" s="141"/>
      <c r="WS108" s="141"/>
      <c r="WT108" s="141"/>
      <c r="WU108" s="141"/>
      <c r="WV108" s="141"/>
      <c r="WW108" s="141"/>
      <c r="WX108" s="141"/>
      <c r="WY108" s="141"/>
      <c r="WZ108" s="141"/>
      <c r="XA108" s="141"/>
      <c r="XB108" s="141"/>
      <c r="XC108" s="141"/>
      <c r="XD108" s="141"/>
      <c r="XE108" s="141"/>
      <c r="XF108" s="141"/>
      <c r="XG108" s="141"/>
      <c r="XH108" s="141"/>
      <c r="XI108" s="141"/>
      <c r="XJ108" s="141"/>
      <c r="XK108" s="141"/>
      <c r="XL108" s="141"/>
      <c r="XM108" s="141"/>
      <c r="XN108" s="141"/>
      <c r="XO108" s="141"/>
      <c r="XP108" s="141"/>
      <c r="XQ108" s="141"/>
      <c r="XR108" s="141"/>
      <c r="XS108" s="141"/>
      <c r="XT108" s="141"/>
      <c r="XU108" s="141"/>
      <c r="XV108" s="141"/>
      <c r="XW108" s="141"/>
      <c r="XX108" s="141"/>
      <c r="XY108" s="141"/>
      <c r="XZ108" s="141"/>
      <c r="YA108" s="141"/>
      <c r="YB108" s="141"/>
      <c r="YC108" s="141"/>
      <c r="YD108" s="141"/>
      <c r="YE108" s="141"/>
      <c r="YF108" s="141"/>
      <c r="YG108" s="141"/>
      <c r="YH108" s="141"/>
      <c r="YI108" s="141"/>
      <c r="YJ108" s="141"/>
      <c r="YK108" s="141"/>
      <c r="YL108" s="141"/>
      <c r="YM108" s="141"/>
      <c r="YN108" s="141"/>
      <c r="YO108" s="141"/>
      <c r="YP108" s="141"/>
      <c r="YQ108" s="141"/>
      <c r="YR108" s="141"/>
      <c r="YS108" s="141"/>
      <c r="YT108" s="141"/>
      <c r="YU108" s="141"/>
      <c r="YV108" s="141"/>
      <c r="YW108" s="141"/>
      <c r="YX108" s="141"/>
      <c r="YY108" s="141"/>
      <c r="YZ108" s="141"/>
      <c r="ZA108" s="141"/>
      <c r="ZB108" s="141"/>
      <c r="ZC108" s="141"/>
      <c r="ZD108" s="141"/>
      <c r="ZE108" s="141"/>
      <c r="ZF108" s="141"/>
      <c r="ZG108" s="141"/>
      <c r="ZH108" s="141"/>
      <c r="ZI108" s="141"/>
      <c r="ZJ108" s="141"/>
      <c r="ZK108" s="141"/>
      <c r="ZL108" s="141"/>
      <c r="ZM108" s="141"/>
      <c r="ZN108" s="141"/>
      <c r="ZO108" s="141"/>
      <c r="ZP108" s="141"/>
      <c r="ZQ108" s="141"/>
      <c r="ZR108" s="141"/>
      <c r="ZS108" s="141"/>
      <c r="ZT108" s="141"/>
      <c r="ZU108" s="141"/>
      <c r="ZV108" s="141"/>
      <c r="ZW108" s="141"/>
      <c r="ZX108" s="141"/>
      <c r="ZY108" s="141"/>
      <c r="ZZ108" s="141"/>
      <c r="AAA108" s="141"/>
      <c r="AAB108" s="141"/>
      <c r="AAC108" s="141"/>
      <c r="AAD108" s="141"/>
      <c r="AAE108" s="141"/>
      <c r="AAF108" s="141"/>
      <c r="AAG108" s="141"/>
      <c r="AAH108" s="141"/>
      <c r="AAI108" s="141"/>
      <c r="AAJ108" s="141"/>
      <c r="AAK108" s="141"/>
      <c r="AAL108" s="141"/>
      <c r="AAM108" s="141"/>
      <c r="AAN108" s="141"/>
      <c r="AAO108" s="141"/>
      <c r="AAP108" s="141"/>
      <c r="AAQ108" s="141"/>
      <c r="AAR108" s="141"/>
      <c r="AAS108" s="141"/>
      <c r="AAT108" s="141"/>
      <c r="AAU108" s="141"/>
      <c r="AAV108" s="141"/>
      <c r="AAW108" s="141"/>
      <c r="AAX108" s="141"/>
      <c r="AAY108" s="141"/>
      <c r="AAZ108" s="141"/>
      <c r="ABA108" s="141"/>
      <c r="ABB108" s="141"/>
      <c r="ABC108" s="141"/>
      <c r="ABD108" s="141"/>
      <c r="ABE108" s="141"/>
      <c r="ABF108" s="141"/>
      <c r="ABG108" s="141"/>
      <c r="ABH108" s="141"/>
      <c r="ABI108" s="141"/>
      <c r="ABJ108" s="141"/>
      <c r="ABK108" s="141"/>
      <c r="ABL108" s="141"/>
      <c r="ABM108" s="141"/>
      <c r="ABN108" s="141"/>
      <c r="ABO108" s="141"/>
      <c r="ABP108" s="141"/>
      <c r="ABQ108" s="141"/>
      <c r="ABR108" s="141"/>
      <c r="ABS108" s="141"/>
      <c r="ABT108" s="141"/>
      <c r="ABU108" s="141"/>
      <c r="ABV108" s="141"/>
      <c r="ABW108" s="141"/>
      <c r="ABX108" s="141"/>
      <c r="ABY108" s="141"/>
      <c r="ABZ108" s="141"/>
      <c r="ACA108" s="141"/>
      <c r="ACB108" s="141"/>
      <c r="ACC108" s="141"/>
      <c r="ACD108" s="141"/>
      <c r="ACE108" s="141"/>
      <c r="ACF108" s="141"/>
      <c r="ACG108" s="141"/>
      <c r="ACH108" s="141"/>
      <c r="ACI108" s="141"/>
      <c r="ACJ108" s="141"/>
      <c r="ACK108" s="141"/>
      <c r="ACL108" s="141"/>
      <c r="ACM108" s="141"/>
      <c r="ACN108" s="141"/>
      <c r="ACO108" s="141"/>
      <c r="ACP108" s="141"/>
      <c r="ACQ108" s="141"/>
      <c r="ACR108" s="141"/>
      <c r="ACS108" s="141"/>
      <c r="ACT108" s="141"/>
      <c r="ACU108" s="141"/>
      <c r="ACV108" s="141"/>
      <c r="ACW108" s="141"/>
      <c r="ACX108" s="141"/>
      <c r="ACY108" s="141"/>
      <c r="ACZ108" s="141"/>
      <c r="ADA108" s="141"/>
      <c r="ADB108" s="141"/>
      <c r="ADC108" s="141"/>
      <c r="ADD108" s="141"/>
      <c r="ADE108" s="141"/>
      <c r="ADF108" s="141"/>
      <c r="ADG108" s="141"/>
      <c r="ADH108" s="141"/>
      <c r="ADI108" s="141"/>
      <c r="ADJ108" s="141"/>
      <c r="ADK108" s="141"/>
      <c r="ADL108" s="141"/>
      <c r="ADM108" s="141"/>
      <c r="ADN108" s="141"/>
      <c r="ADO108" s="141"/>
      <c r="ADP108" s="141"/>
      <c r="ADQ108" s="141"/>
      <c r="ADR108" s="141"/>
      <c r="ADS108" s="141"/>
      <c r="ADT108" s="141"/>
      <c r="ADU108" s="141"/>
      <c r="ADV108" s="141"/>
      <c r="ADW108" s="141"/>
      <c r="ADX108" s="141"/>
      <c r="ADY108" s="141"/>
      <c r="ADZ108" s="141"/>
      <c r="AEA108" s="141"/>
      <c r="AEB108" s="141"/>
      <c r="AEC108" s="141"/>
      <c r="AED108" s="141"/>
      <c r="AEE108" s="141"/>
      <c r="AEF108" s="141"/>
      <c r="AEG108" s="141"/>
      <c r="AEH108" s="141"/>
      <c r="AEI108" s="141"/>
      <c r="AEJ108" s="141"/>
      <c r="AEK108" s="141"/>
      <c r="AEL108" s="141"/>
      <c r="AEM108" s="141"/>
      <c r="AEN108" s="141"/>
      <c r="AEO108" s="141"/>
      <c r="AEP108" s="141"/>
      <c r="AEQ108" s="141"/>
      <c r="AER108" s="141"/>
      <c r="AES108" s="141"/>
      <c r="AET108" s="141"/>
      <c r="AEU108" s="141"/>
      <c r="AEV108" s="141"/>
      <c r="AEW108" s="141"/>
      <c r="AEX108" s="141"/>
      <c r="AEY108" s="141"/>
      <c r="AEZ108" s="141"/>
      <c r="AFA108" s="141"/>
      <c r="AFB108" s="141"/>
      <c r="AFC108" s="141"/>
      <c r="AFD108" s="141"/>
      <c r="AFE108" s="141"/>
      <c r="AFF108" s="141"/>
      <c r="AFG108" s="141"/>
      <c r="AFH108" s="141"/>
      <c r="AFI108" s="141"/>
      <c r="AFJ108" s="141"/>
      <c r="AFK108" s="141"/>
      <c r="AFL108" s="141"/>
      <c r="AFM108" s="141"/>
      <c r="AFN108" s="141"/>
      <c r="AFO108" s="141"/>
      <c r="AFP108" s="141"/>
      <c r="AFQ108" s="141"/>
      <c r="AFR108" s="141"/>
      <c r="AFS108" s="141"/>
      <c r="AFT108" s="141"/>
      <c r="AFU108" s="141"/>
      <c r="AFV108" s="141"/>
      <c r="AFW108" s="141"/>
      <c r="AFX108" s="141"/>
      <c r="AFY108" s="141"/>
      <c r="AFZ108" s="141"/>
      <c r="AGA108" s="141"/>
      <c r="AGB108" s="141"/>
      <c r="AGC108" s="141"/>
      <c r="AGD108" s="141"/>
      <c r="AGE108" s="141"/>
      <c r="AGF108" s="141"/>
      <c r="AGG108" s="141"/>
      <c r="AGH108" s="141"/>
      <c r="AGI108" s="141"/>
      <c r="AGJ108" s="141"/>
      <c r="AGK108" s="141"/>
      <c r="AGL108" s="141"/>
      <c r="AGM108" s="141"/>
      <c r="AGN108" s="141"/>
      <c r="AGO108" s="141"/>
      <c r="AGP108" s="141"/>
      <c r="AGQ108" s="141"/>
      <c r="AGR108" s="141"/>
      <c r="AGS108" s="141"/>
      <c r="AGT108" s="141"/>
      <c r="AGU108" s="141"/>
      <c r="AGV108" s="141"/>
      <c r="AGW108" s="141"/>
      <c r="AGX108" s="141"/>
      <c r="AGY108" s="141"/>
      <c r="AGZ108" s="141"/>
      <c r="AHA108" s="141"/>
      <c r="AHB108" s="141"/>
      <c r="AHC108" s="141"/>
      <c r="AHD108" s="141"/>
      <c r="AHE108" s="141"/>
      <c r="AHF108" s="141"/>
      <c r="AHG108" s="141"/>
      <c r="AHH108" s="141"/>
      <c r="AHI108" s="141"/>
      <c r="AHJ108" s="141"/>
      <c r="AHK108" s="141"/>
      <c r="AHL108" s="141"/>
      <c r="AHM108" s="141"/>
      <c r="AHN108" s="141"/>
      <c r="AHO108" s="141"/>
      <c r="AHP108" s="141"/>
      <c r="AHQ108" s="141"/>
      <c r="AHR108" s="141"/>
      <c r="AHS108" s="141"/>
      <c r="AHT108" s="141"/>
      <c r="AHU108" s="141"/>
      <c r="AHV108" s="141"/>
      <c r="AHW108" s="141"/>
      <c r="AHX108" s="141"/>
      <c r="AHY108" s="141"/>
      <c r="AHZ108" s="141"/>
      <c r="AIA108" s="141"/>
      <c r="AIB108" s="141"/>
      <c r="AIC108" s="141"/>
      <c r="AID108" s="141"/>
      <c r="AIE108" s="141"/>
      <c r="AIF108" s="141"/>
      <c r="AIG108" s="141"/>
      <c r="AIH108" s="141"/>
      <c r="AII108" s="141"/>
      <c r="AIJ108" s="141"/>
      <c r="AIK108" s="141"/>
      <c r="AIL108" s="141"/>
      <c r="AIM108" s="141"/>
      <c r="AIN108" s="141"/>
      <c r="AIO108" s="141"/>
      <c r="AIP108" s="141"/>
      <c r="AIQ108" s="141"/>
      <c r="AIR108" s="141"/>
      <c r="AIS108" s="141"/>
      <c r="AIT108" s="141"/>
      <c r="AIU108" s="141"/>
      <c r="AIV108" s="141"/>
      <c r="AIW108" s="141"/>
      <c r="AIX108" s="141"/>
      <c r="AIY108" s="141"/>
      <c r="AIZ108" s="141"/>
      <c r="AJA108" s="141"/>
      <c r="AJB108" s="141"/>
      <c r="AJC108" s="141"/>
      <c r="AJD108" s="141"/>
      <c r="AJE108" s="141"/>
      <c r="AJF108" s="141"/>
      <c r="AJG108" s="141"/>
      <c r="AJH108" s="141"/>
      <c r="AJI108" s="141"/>
    </row>
    <row r="109" spans="1:945" x14ac:dyDescent="0.25">
      <c r="A109" s="149" t="s">
        <v>72</v>
      </c>
      <c r="B109" s="149">
        <v>5318</v>
      </c>
      <c r="C109" s="149"/>
      <c r="D109" s="154" t="s">
        <v>127</v>
      </c>
      <c r="E109" s="149" t="s">
        <v>84</v>
      </c>
      <c r="F109" s="156">
        <v>1.4E-2</v>
      </c>
      <c r="G109" s="156">
        <v>19.5</v>
      </c>
      <c r="H109" s="156"/>
      <c r="I109" s="156">
        <f>ROUND(F109*G109,2)</f>
        <v>0.27</v>
      </c>
      <c r="J109" s="156"/>
      <c r="K109" s="156"/>
      <c r="L109" s="157"/>
      <c r="M109" s="157"/>
      <c r="N109" s="157"/>
      <c r="O109" s="157"/>
      <c r="P109" s="157"/>
      <c r="R109" s="71">
        <f>(I109+J109)*H108*(1+$O$5)</f>
        <v>50.696736991625627</v>
      </c>
      <c r="S109" s="71"/>
      <c r="T109" s="71"/>
    </row>
    <row r="110" spans="1:945" x14ac:dyDescent="0.25">
      <c r="A110" s="149" t="s">
        <v>72</v>
      </c>
      <c r="B110" s="149">
        <v>7311</v>
      </c>
      <c r="C110" s="149"/>
      <c r="D110" s="154" t="s">
        <v>97</v>
      </c>
      <c r="E110" s="149" t="s">
        <v>84</v>
      </c>
      <c r="F110" s="156">
        <v>0.14030000000000001</v>
      </c>
      <c r="G110" s="156">
        <v>41.83</v>
      </c>
      <c r="H110" s="156"/>
      <c r="I110" s="156">
        <f>ROUND(F110*G110,2)</f>
        <v>5.87</v>
      </c>
      <c r="J110" s="156"/>
      <c r="K110" s="156"/>
      <c r="L110" s="157"/>
      <c r="M110" s="157"/>
      <c r="N110" s="157"/>
      <c r="O110" s="157"/>
      <c r="P110" s="157"/>
      <c r="R110" s="71">
        <f>(I110+J110)*H108*(1+$O$5)</f>
        <v>1102.1846153364534</v>
      </c>
      <c r="S110" s="71"/>
      <c r="T110" s="71"/>
    </row>
    <row r="111" spans="1:945" x14ac:dyDescent="0.25">
      <c r="A111" s="149" t="s">
        <v>72</v>
      </c>
      <c r="B111" s="149">
        <v>88310</v>
      </c>
      <c r="C111" s="149"/>
      <c r="D111" s="154" t="s">
        <v>74</v>
      </c>
      <c r="E111" s="149" t="s">
        <v>75</v>
      </c>
      <c r="F111" s="156">
        <v>0.3805</v>
      </c>
      <c r="G111" s="156">
        <v>36.18</v>
      </c>
      <c r="H111" s="156"/>
      <c r="I111" s="156"/>
      <c r="J111" s="156">
        <f>ROUND(F111*G111,2)</f>
        <v>13.77</v>
      </c>
      <c r="K111" s="156"/>
      <c r="L111" s="157"/>
      <c r="M111" s="157"/>
      <c r="N111" s="157"/>
      <c r="O111" s="157"/>
      <c r="P111" s="157"/>
      <c r="R111" s="71">
        <f>(I111+J111)*H108*(1+$O$5)</f>
        <v>2585.5335865729071</v>
      </c>
      <c r="S111" s="71"/>
      <c r="T111" s="71"/>
    </row>
    <row r="112" spans="1:945" s="141" customFormat="1" x14ac:dyDescent="0.25">
      <c r="A112" s="149"/>
      <c r="B112" s="149"/>
      <c r="C112" s="149"/>
      <c r="D112" s="154"/>
      <c r="E112" s="149"/>
      <c r="F112" s="156"/>
      <c r="G112" s="156"/>
      <c r="H112" s="156"/>
      <c r="I112" s="156"/>
      <c r="J112" s="156"/>
      <c r="K112" s="156"/>
      <c r="L112" s="157"/>
      <c r="M112" s="157"/>
      <c r="N112" s="157"/>
      <c r="O112" s="157"/>
      <c r="P112" s="157"/>
      <c r="Q112" s="46"/>
      <c r="R112" s="71"/>
      <c r="S112" s="71"/>
      <c r="T112" s="71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  <c r="FP112" s="43"/>
      <c r="FQ112" s="43"/>
      <c r="FR112" s="43"/>
      <c r="FS112" s="43"/>
      <c r="FT112" s="43"/>
      <c r="FU112" s="43"/>
      <c r="FV112" s="43"/>
      <c r="FW112" s="43"/>
      <c r="FX112" s="43"/>
      <c r="FY112" s="43"/>
      <c r="FZ112" s="43"/>
      <c r="GA112" s="43"/>
      <c r="GB112" s="43"/>
      <c r="GC112" s="43"/>
      <c r="GD112" s="43"/>
      <c r="GE112" s="43"/>
      <c r="GF112" s="43"/>
      <c r="GG112" s="43"/>
      <c r="GH112" s="43"/>
      <c r="GI112" s="43"/>
      <c r="GJ112" s="43"/>
      <c r="GK112" s="43"/>
      <c r="GL112" s="43"/>
      <c r="GM112" s="43"/>
      <c r="GN112" s="43"/>
      <c r="GO112" s="43"/>
      <c r="GP112" s="43"/>
      <c r="GQ112" s="43"/>
      <c r="GR112" s="43"/>
      <c r="GS112" s="43"/>
      <c r="GT112" s="43"/>
      <c r="GU112" s="43"/>
      <c r="GV112" s="43"/>
      <c r="GW112" s="43"/>
      <c r="GX112" s="43"/>
      <c r="GY112" s="43"/>
      <c r="GZ112" s="43"/>
      <c r="HA112" s="43"/>
      <c r="HB112" s="43"/>
      <c r="HC112" s="43"/>
      <c r="HD112" s="43"/>
      <c r="HE112" s="43"/>
      <c r="HF112" s="43"/>
      <c r="HG112" s="43"/>
      <c r="HH112" s="43"/>
      <c r="HI112" s="43"/>
      <c r="HJ112" s="43"/>
      <c r="HK112" s="43"/>
      <c r="HL112" s="43"/>
      <c r="HM112" s="43"/>
      <c r="HN112" s="43"/>
      <c r="HO112" s="43"/>
      <c r="HP112" s="43"/>
      <c r="HQ112" s="43"/>
      <c r="HR112" s="43"/>
      <c r="HS112" s="43"/>
      <c r="HT112" s="43"/>
      <c r="HU112" s="43"/>
      <c r="HV112" s="43"/>
      <c r="HW112" s="43"/>
      <c r="HX112" s="43"/>
      <c r="HY112" s="43"/>
      <c r="HZ112" s="43"/>
      <c r="IA112" s="43"/>
      <c r="IB112" s="43"/>
      <c r="IC112" s="43"/>
      <c r="ID112" s="43"/>
      <c r="IE112" s="43"/>
      <c r="IF112" s="43"/>
      <c r="IG112" s="43"/>
      <c r="IH112" s="43"/>
      <c r="II112" s="43"/>
      <c r="IJ112" s="43"/>
      <c r="IK112" s="43"/>
      <c r="IL112" s="43"/>
      <c r="IM112" s="43"/>
      <c r="IN112" s="43"/>
      <c r="IO112" s="43"/>
      <c r="IP112" s="43"/>
      <c r="IQ112" s="43"/>
      <c r="IR112" s="43"/>
      <c r="IS112" s="43"/>
      <c r="IT112" s="43"/>
      <c r="IU112" s="43"/>
      <c r="IV112" s="43"/>
      <c r="IW112" s="43"/>
      <c r="IX112" s="43"/>
      <c r="IY112" s="43"/>
      <c r="IZ112" s="43"/>
      <c r="JA112" s="43"/>
      <c r="JB112" s="43"/>
      <c r="JC112" s="43"/>
      <c r="JD112" s="43"/>
      <c r="JE112" s="43"/>
      <c r="JF112" s="43"/>
      <c r="JG112" s="43"/>
      <c r="JH112" s="43"/>
      <c r="JI112" s="43"/>
      <c r="JJ112" s="43"/>
      <c r="JK112" s="43"/>
      <c r="JL112" s="43"/>
      <c r="JM112" s="43"/>
      <c r="JN112" s="43"/>
      <c r="JO112" s="43"/>
      <c r="JP112" s="43"/>
      <c r="JQ112" s="43"/>
      <c r="JR112" s="43"/>
      <c r="JS112" s="43"/>
      <c r="JT112" s="43"/>
      <c r="JU112" s="43"/>
      <c r="JV112" s="43"/>
      <c r="JW112" s="43"/>
      <c r="JX112" s="43"/>
      <c r="JY112" s="43"/>
      <c r="JZ112" s="43"/>
      <c r="KA112" s="43"/>
      <c r="KB112" s="43"/>
      <c r="KC112" s="43"/>
      <c r="KD112" s="43"/>
      <c r="KE112" s="43"/>
      <c r="KF112" s="43"/>
      <c r="KG112" s="43"/>
      <c r="KH112" s="43"/>
      <c r="KI112" s="43"/>
      <c r="KJ112" s="43"/>
      <c r="KK112" s="43"/>
      <c r="KL112" s="43"/>
      <c r="KM112" s="43"/>
      <c r="KN112" s="43"/>
      <c r="KO112" s="43"/>
      <c r="KP112" s="43"/>
      <c r="KQ112" s="43"/>
      <c r="KR112" s="43"/>
      <c r="KS112" s="43"/>
      <c r="KT112" s="43"/>
      <c r="KU112" s="43"/>
      <c r="KV112" s="43"/>
      <c r="KW112" s="43"/>
      <c r="KX112" s="43"/>
      <c r="KY112" s="43"/>
      <c r="KZ112" s="43"/>
      <c r="LA112" s="43"/>
      <c r="LB112" s="43"/>
      <c r="LC112" s="43"/>
      <c r="LD112" s="43"/>
      <c r="LE112" s="43"/>
      <c r="LF112" s="43"/>
      <c r="LG112" s="43"/>
      <c r="LH112" s="43"/>
      <c r="LI112" s="43"/>
      <c r="LJ112" s="43"/>
      <c r="LK112" s="43"/>
      <c r="LL112" s="43"/>
      <c r="LM112" s="43"/>
      <c r="LN112" s="43"/>
      <c r="LO112" s="43"/>
      <c r="LP112" s="43"/>
      <c r="LQ112" s="43"/>
      <c r="LR112" s="43"/>
      <c r="LS112" s="43"/>
      <c r="LT112" s="43"/>
      <c r="LU112" s="43"/>
      <c r="LV112" s="43"/>
      <c r="LW112" s="43"/>
      <c r="LX112" s="43"/>
      <c r="LY112" s="43"/>
      <c r="LZ112" s="43"/>
      <c r="MA112" s="43"/>
      <c r="MB112" s="43"/>
      <c r="MC112" s="43"/>
      <c r="MD112" s="43"/>
      <c r="ME112" s="43"/>
      <c r="MF112" s="43"/>
      <c r="MG112" s="43"/>
      <c r="MH112" s="43"/>
      <c r="MI112" s="43"/>
      <c r="MJ112" s="43"/>
      <c r="MK112" s="43"/>
      <c r="ML112" s="43"/>
      <c r="MM112" s="43"/>
      <c r="MN112" s="43"/>
      <c r="MO112" s="43"/>
      <c r="MP112" s="43"/>
      <c r="MQ112" s="43"/>
      <c r="MR112" s="43"/>
      <c r="MS112" s="43"/>
      <c r="MT112" s="43"/>
      <c r="MU112" s="43"/>
      <c r="MV112" s="43"/>
      <c r="MW112" s="43"/>
      <c r="MX112" s="43"/>
      <c r="MY112" s="43"/>
      <c r="MZ112" s="43"/>
      <c r="NA112" s="43"/>
      <c r="NB112" s="43"/>
      <c r="NC112" s="43"/>
      <c r="ND112" s="43"/>
      <c r="NE112" s="43"/>
      <c r="NF112" s="43"/>
      <c r="NG112" s="43"/>
      <c r="NH112" s="43"/>
      <c r="NI112" s="43"/>
      <c r="NJ112" s="43"/>
      <c r="NK112" s="43"/>
      <c r="NL112" s="43"/>
      <c r="NM112" s="43"/>
      <c r="NN112" s="43"/>
      <c r="NO112" s="43"/>
      <c r="NP112" s="43"/>
      <c r="NQ112" s="43"/>
      <c r="NR112" s="43"/>
      <c r="NS112" s="43"/>
      <c r="NT112" s="43"/>
      <c r="NU112" s="43"/>
      <c r="NV112" s="43"/>
      <c r="NW112" s="43"/>
      <c r="NX112" s="43"/>
      <c r="NY112" s="43"/>
      <c r="NZ112" s="43"/>
      <c r="OA112" s="43"/>
      <c r="OB112" s="43"/>
      <c r="OC112" s="43"/>
      <c r="OD112" s="43"/>
      <c r="OE112" s="43"/>
      <c r="OF112" s="43"/>
      <c r="OG112" s="43"/>
      <c r="OH112" s="43"/>
      <c r="OI112" s="43"/>
      <c r="OJ112" s="43"/>
      <c r="OK112" s="43"/>
      <c r="OL112" s="43"/>
      <c r="OM112" s="43"/>
      <c r="ON112" s="43"/>
      <c r="OO112" s="43"/>
      <c r="OP112" s="43"/>
      <c r="OQ112" s="43"/>
      <c r="OR112" s="43"/>
      <c r="OS112" s="43"/>
      <c r="OT112" s="43"/>
      <c r="OU112" s="43"/>
      <c r="OV112" s="43"/>
      <c r="OW112" s="43"/>
      <c r="OX112" s="43"/>
      <c r="OY112" s="43"/>
      <c r="OZ112" s="43"/>
      <c r="PA112" s="43"/>
      <c r="PB112" s="43"/>
      <c r="PC112" s="43"/>
      <c r="PD112" s="43"/>
      <c r="PE112" s="43"/>
      <c r="PF112" s="43"/>
      <c r="PG112" s="43"/>
      <c r="PH112" s="43"/>
      <c r="PI112" s="43"/>
      <c r="PJ112" s="43"/>
      <c r="PK112" s="43"/>
      <c r="PL112" s="43"/>
      <c r="PM112" s="43"/>
      <c r="PN112" s="43"/>
      <c r="PO112" s="43"/>
      <c r="PP112" s="43"/>
      <c r="PQ112" s="43"/>
      <c r="PR112" s="43"/>
      <c r="PS112" s="43"/>
      <c r="PT112" s="43"/>
      <c r="PU112" s="43"/>
      <c r="PV112" s="43"/>
      <c r="PW112" s="43"/>
      <c r="PX112" s="43"/>
      <c r="PY112" s="43"/>
      <c r="PZ112" s="43"/>
      <c r="QA112" s="43"/>
      <c r="QB112" s="43"/>
      <c r="QC112" s="43"/>
      <c r="QD112" s="43"/>
      <c r="QE112" s="43"/>
      <c r="QF112" s="43"/>
      <c r="QG112" s="43"/>
      <c r="QH112" s="43"/>
      <c r="QI112" s="43"/>
      <c r="QJ112" s="43"/>
      <c r="QK112" s="43"/>
      <c r="QL112" s="43"/>
      <c r="QM112" s="43"/>
      <c r="QN112" s="43"/>
      <c r="QO112" s="43"/>
      <c r="QP112" s="43"/>
      <c r="QQ112" s="43"/>
      <c r="QR112" s="43"/>
      <c r="QS112" s="43"/>
      <c r="QT112" s="43"/>
      <c r="QU112" s="43"/>
      <c r="QV112" s="43"/>
      <c r="QW112" s="43"/>
      <c r="QX112" s="43"/>
      <c r="QY112" s="43"/>
      <c r="QZ112" s="43"/>
      <c r="RA112" s="43"/>
      <c r="RB112" s="43"/>
      <c r="RC112" s="43"/>
      <c r="RD112" s="43"/>
      <c r="RE112" s="43"/>
      <c r="RF112" s="43"/>
      <c r="RG112" s="43"/>
      <c r="RH112" s="43"/>
      <c r="RI112" s="43"/>
      <c r="RJ112" s="43"/>
      <c r="RK112" s="43"/>
      <c r="RL112" s="43"/>
      <c r="RM112" s="43"/>
      <c r="RN112" s="43"/>
      <c r="RO112" s="43"/>
      <c r="RP112" s="43"/>
      <c r="RQ112" s="43"/>
      <c r="RR112" s="43"/>
      <c r="RS112" s="43"/>
      <c r="RT112" s="43"/>
      <c r="RU112" s="43"/>
      <c r="RV112" s="43"/>
      <c r="RW112" s="43"/>
      <c r="RX112" s="43"/>
      <c r="RY112" s="43"/>
      <c r="RZ112" s="43"/>
      <c r="SA112" s="43"/>
      <c r="SB112" s="43"/>
      <c r="SC112" s="43"/>
      <c r="SD112" s="43"/>
      <c r="SE112" s="43"/>
      <c r="SF112" s="43"/>
      <c r="SG112" s="43"/>
      <c r="SH112" s="43"/>
      <c r="SI112" s="43"/>
      <c r="SJ112" s="43"/>
      <c r="SK112" s="43"/>
      <c r="SL112" s="43"/>
      <c r="SM112" s="43"/>
      <c r="SN112" s="43"/>
      <c r="SO112" s="43"/>
      <c r="SP112" s="43"/>
      <c r="SQ112" s="43"/>
      <c r="SR112" s="43"/>
      <c r="SS112" s="43"/>
      <c r="ST112" s="43"/>
      <c r="SU112" s="43"/>
      <c r="SV112" s="43"/>
      <c r="SW112" s="43"/>
      <c r="SX112" s="43"/>
      <c r="SY112" s="43"/>
      <c r="SZ112" s="43"/>
      <c r="TA112" s="43"/>
      <c r="TB112" s="43"/>
      <c r="TC112" s="43"/>
      <c r="TD112" s="43"/>
      <c r="TE112" s="43"/>
      <c r="TF112" s="43"/>
      <c r="TG112" s="43"/>
      <c r="TH112" s="43"/>
      <c r="TI112" s="43"/>
      <c r="TJ112" s="43"/>
      <c r="TK112" s="43"/>
      <c r="TL112" s="43"/>
      <c r="TM112" s="43"/>
      <c r="TN112" s="43"/>
      <c r="TO112" s="43"/>
      <c r="TP112" s="43"/>
      <c r="TQ112" s="43"/>
      <c r="TR112" s="43"/>
      <c r="TS112" s="43"/>
      <c r="TT112" s="43"/>
      <c r="TU112" s="43"/>
      <c r="TV112" s="43"/>
      <c r="TW112" s="43"/>
      <c r="TX112" s="43"/>
      <c r="TY112" s="43"/>
      <c r="TZ112" s="43"/>
      <c r="UA112" s="43"/>
      <c r="UB112" s="43"/>
      <c r="UC112" s="43"/>
      <c r="UD112" s="43"/>
      <c r="UE112" s="43"/>
      <c r="UF112" s="43"/>
      <c r="UG112" s="43"/>
      <c r="UH112" s="43"/>
      <c r="UI112" s="43"/>
      <c r="UJ112" s="43"/>
      <c r="UK112" s="43"/>
      <c r="UL112" s="43"/>
      <c r="UM112" s="43"/>
      <c r="UN112" s="43"/>
      <c r="UO112" s="43"/>
      <c r="UP112" s="43"/>
      <c r="UQ112" s="43"/>
      <c r="UR112" s="43"/>
      <c r="US112" s="43"/>
      <c r="UT112" s="43"/>
      <c r="UU112" s="43"/>
      <c r="UV112" s="43"/>
      <c r="UW112" s="43"/>
      <c r="UX112" s="43"/>
      <c r="UY112" s="43"/>
      <c r="UZ112" s="43"/>
      <c r="VA112" s="43"/>
      <c r="VB112" s="43"/>
      <c r="VC112" s="43"/>
      <c r="VD112" s="43"/>
      <c r="VE112" s="43"/>
      <c r="VF112" s="43"/>
      <c r="VG112" s="43"/>
      <c r="VH112" s="43"/>
      <c r="VI112" s="43"/>
      <c r="VJ112" s="43"/>
      <c r="VK112" s="43"/>
      <c r="VL112" s="43"/>
      <c r="VM112" s="43"/>
      <c r="VN112" s="43"/>
      <c r="VO112" s="43"/>
      <c r="VP112" s="43"/>
      <c r="VQ112" s="43"/>
      <c r="VR112" s="43"/>
      <c r="VS112" s="43"/>
      <c r="VT112" s="43"/>
      <c r="VU112" s="43"/>
      <c r="VV112" s="43"/>
      <c r="VW112" s="43"/>
      <c r="VX112" s="43"/>
      <c r="VY112" s="43"/>
      <c r="VZ112" s="43"/>
      <c r="WA112" s="43"/>
      <c r="WB112" s="43"/>
      <c r="WC112" s="43"/>
      <c r="WD112" s="43"/>
      <c r="WE112" s="43"/>
      <c r="WF112" s="43"/>
      <c r="WG112" s="43"/>
      <c r="WH112" s="43"/>
      <c r="WI112" s="43"/>
      <c r="WJ112" s="43"/>
      <c r="WK112" s="43"/>
      <c r="WL112" s="43"/>
      <c r="WM112" s="43"/>
      <c r="WN112" s="43"/>
      <c r="WO112" s="43"/>
      <c r="WP112" s="43"/>
      <c r="WQ112" s="43"/>
      <c r="WR112" s="43"/>
      <c r="WS112" s="43"/>
      <c r="WT112" s="43"/>
      <c r="WU112" s="43"/>
      <c r="WV112" s="43"/>
      <c r="WW112" s="43"/>
      <c r="WX112" s="43"/>
      <c r="WY112" s="43"/>
      <c r="WZ112" s="43"/>
      <c r="XA112" s="43"/>
      <c r="XB112" s="43"/>
      <c r="XC112" s="43"/>
      <c r="XD112" s="43"/>
      <c r="XE112" s="43"/>
      <c r="XF112" s="43"/>
      <c r="XG112" s="43"/>
      <c r="XH112" s="43"/>
      <c r="XI112" s="43"/>
      <c r="XJ112" s="43"/>
      <c r="XK112" s="43"/>
      <c r="XL112" s="43"/>
      <c r="XM112" s="43"/>
      <c r="XN112" s="43"/>
      <c r="XO112" s="43"/>
      <c r="XP112" s="43"/>
      <c r="XQ112" s="43"/>
      <c r="XR112" s="43"/>
      <c r="XS112" s="43"/>
      <c r="XT112" s="43"/>
      <c r="XU112" s="43"/>
      <c r="XV112" s="43"/>
      <c r="XW112" s="43"/>
      <c r="XX112" s="43"/>
      <c r="XY112" s="43"/>
      <c r="XZ112" s="43"/>
      <c r="YA112" s="43"/>
      <c r="YB112" s="43"/>
      <c r="YC112" s="43"/>
      <c r="YD112" s="43"/>
      <c r="YE112" s="43"/>
      <c r="YF112" s="43"/>
      <c r="YG112" s="43"/>
      <c r="YH112" s="43"/>
      <c r="YI112" s="43"/>
      <c r="YJ112" s="43"/>
      <c r="YK112" s="43"/>
      <c r="YL112" s="43"/>
      <c r="YM112" s="43"/>
      <c r="YN112" s="43"/>
      <c r="YO112" s="43"/>
      <c r="YP112" s="43"/>
      <c r="YQ112" s="43"/>
      <c r="YR112" s="43"/>
      <c r="YS112" s="43"/>
      <c r="YT112" s="43"/>
      <c r="YU112" s="43"/>
      <c r="YV112" s="43"/>
      <c r="YW112" s="43"/>
      <c r="YX112" s="43"/>
      <c r="YY112" s="43"/>
      <c r="YZ112" s="43"/>
      <c r="ZA112" s="43"/>
      <c r="ZB112" s="43"/>
      <c r="ZC112" s="43"/>
      <c r="ZD112" s="43"/>
      <c r="ZE112" s="43"/>
      <c r="ZF112" s="43"/>
      <c r="ZG112" s="43"/>
      <c r="ZH112" s="43"/>
      <c r="ZI112" s="43"/>
      <c r="ZJ112" s="43"/>
      <c r="ZK112" s="43"/>
      <c r="ZL112" s="43"/>
      <c r="ZM112" s="43"/>
      <c r="ZN112" s="43"/>
      <c r="ZO112" s="43"/>
      <c r="ZP112" s="43"/>
      <c r="ZQ112" s="43"/>
      <c r="ZR112" s="43"/>
      <c r="ZS112" s="43"/>
      <c r="ZT112" s="43"/>
      <c r="ZU112" s="43"/>
      <c r="ZV112" s="43"/>
      <c r="ZW112" s="43"/>
      <c r="ZX112" s="43"/>
      <c r="ZY112" s="43"/>
      <c r="ZZ112" s="43"/>
      <c r="AAA112" s="43"/>
      <c r="AAB112" s="43"/>
      <c r="AAC112" s="43"/>
      <c r="AAD112" s="43"/>
      <c r="AAE112" s="43"/>
      <c r="AAF112" s="43"/>
      <c r="AAG112" s="43"/>
      <c r="AAH112" s="43"/>
      <c r="AAI112" s="43"/>
      <c r="AAJ112" s="43"/>
      <c r="AAK112" s="43"/>
      <c r="AAL112" s="43"/>
      <c r="AAM112" s="43"/>
      <c r="AAN112" s="43"/>
      <c r="AAO112" s="43"/>
      <c r="AAP112" s="43"/>
      <c r="AAQ112" s="43"/>
      <c r="AAR112" s="43"/>
      <c r="AAS112" s="43"/>
      <c r="AAT112" s="43"/>
      <c r="AAU112" s="43"/>
      <c r="AAV112" s="43"/>
      <c r="AAW112" s="43"/>
      <c r="AAX112" s="43"/>
      <c r="AAY112" s="43"/>
      <c r="AAZ112" s="43"/>
      <c r="ABA112" s="43"/>
      <c r="ABB112" s="43"/>
      <c r="ABC112" s="43"/>
      <c r="ABD112" s="43"/>
      <c r="ABE112" s="43"/>
      <c r="ABF112" s="43"/>
      <c r="ABG112" s="43"/>
      <c r="ABH112" s="43"/>
      <c r="ABI112" s="43"/>
      <c r="ABJ112" s="43"/>
      <c r="ABK112" s="43"/>
      <c r="ABL112" s="43"/>
      <c r="ABM112" s="43"/>
      <c r="ABN112" s="43"/>
      <c r="ABO112" s="43"/>
      <c r="ABP112" s="43"/>
      <c r="ABQ112" s="43"/>
      <c r="ABR112" s="43"/>
      <c r="ABS112" s="43"/>
      <c r="ABT112" s="43"/>
      <c r="ABU112" s="43"/>
      <c r="ABV112" s="43"/>
      <c r="ABW112" s="43"/>
      <c r="ABX112" s="43"/>
      <c r="ABY112" s="43"/>
      <c r="ABZ112" s="43"/>
      <c r="ACA112" s="43"/>
      <c r="ACB112" s="43"/>
      <c r="ACC112" s="43"/>
      <c r="ACD112" s="43"/>
      <c r="ACE112" s="43"/>
      <c r="ACF112" s="43"/>
      <c r="ACG112" s="43"/>
      <c r="ACH112" s="43"/>
      <c r="ACI112" s="43"/>
      <c r="ACJ112" s="43"/>
      <c r="ACK112" s="43"/>
      <c r="ACL112" s="43"/>
      <c r="ACM112" s="43"/>
      <c r="ACN112" s="43"/>
      <c r="ACO112" s="43"/>
      <c r="ACP112" s="43"/>
      <c r="ACQ112" s="43"/>
      <c r="ACR112" s="43"/>
      <c r="ACS112" s="43"/>
      <c r="ACT112" s="43"/>
      <c r="ACU112" s="43"/>
      <c r="ACV112" s="43"/>
      <c r="ACW112" s="43"/>
      <c r="ACX112" s="43"/>
      <c r="ACY112" s="43"/>
      <c r="ACZ112" s="43"/>
      <c r="ADA112" s="43"/>
      <c r="ADB112" s="43"/>
      <c r="ADC112" s="43"/>
      <c r="ADD112" s="43"/>
      <c r="ADE112" s="43"/>
      <c r="ADF112" s="43"/>
      <c r="ADG112" s="43"/>
      <c r="ADH112" s="43"/>
      <c r="ADI112" s="43"/>
      <c r="ADJ112" s="43"/>
      <c r="ADK112" s="43"/>
      <c r="ADL112" s="43"/>
      <c r="ADM112" s="43"/>
      <c r="ADN112" s="43"/>
      <c r="ADO112" s="43"/>
      <c r="ADP112" s="43"/>
      <c r="ADQ112" s="43"/>
      <c r="ADR112" s="43"/>
      <c r="ADS112" s="43"/>
      <c r="ADT112" s="43"/>
      <c r="ADU112" s="43"/>
      <c r="ADV112" s="43"/>
      <c r="ADW112" s="43"/>
      <c r="ADX112" s="43"/>
      <c r="ADY112" s="43"/>
      <c r="ADZ112" s="43"/>
      <c r="AEA112" s="43"/>
      <c r="AEB112" s="43"/>
      <c r="AEC112" s="43"/>
      <c r="AED112" s="43"/>
      <c r="AEE112" s="43"/>
      <c r="AEF112" s="43"/>
      <c r="AEG112" s="43"/>
      <c r="AEH112" s="43"/>
      <c r="AEI112" s="43"/>
      <c r="AEJ112" s="43"/>
      <c r="AEK112" s="43"/>
      <c r="AEL112" s="43"/>
      <c r="AEM112" s="43"/>
      <c r="AEN112" s="43"/>
      <c r="AEO112" s="43"/>
      <c r="AEP112" s="43"/>
      <c r="AEQ112" s="43"/>
      <c r="AER112" s="43"/>
      <c r="AES112" s="43"/>
      <c r="AET112" s="43"/>
      <c r="AEU112" s="43"/>
      <c r="AEV112" s="43"/>
      <c r="AEW112" s="43"/>
      <c r="AEX112" s="43"/>
      <c r="AEY112" s="43"/>
      <c r="AEZ112" s="43"/>
      <c r="AFA112" s="43"/>
      <c r="AFB112" s="43"/>
      <c r="AFC112" s="43"/>
      <c r="AFD112" s="43"/>
      <c r="AFE112" s="43"/>
      <c r="AFF112" s="43"/>
      <c r="AFG112" s="43"/>
      <c r="AFH112" s="43"/>
      <c r="AFI112" s="43"/>
      <c r="AFJ112" s="43"/>
      <c r="AFK112" s="43"/>
      <c r="AFL112" s="43"/>
      <c r="AFM112" s="43"/>
      <c r="AFN112" s="43"/>
      <c r="AFO112" s="43"/>
      <c r="AFP112" s="43"/>
      <c r="AFQ112" s="43"/>
      <c r="AFR112" s="43"/>
      <c r="AFS112" s="43"/>
      <c r="AFT112" s="43"/>
      <c r="AFU112" s="43"/>
      <c r="AFV112" s="43"/>
      <c r="AFW112" s="43"/>
      <c r="AFX112" s="43"/>
      <c r="AFY112" s="43"/>
      <c r="AFZ112" s="43"/>
      <c r="AGA112" s="43"/>
      <c r="AGB112" s="43"/>
      <c r="AGC112" s="43"/>
      <c r="AGD112" s="43"/>
      <c r="AGE112" s="43"/>
      <c r="AGF112" s="43"/>
      <c r="AGG112" s="43"/>
      <c r="AGH112" s="43"/>
      <c r="AGI112" s="43"/>
      <c r="AGJ112" s="43"/>
      <c r="AGK112" s="43"/>
      <c r="AGL112" s="43"/>
      <c r="AGM112" s="43"/>
      <c r="AGN112" s="43"/>
      <c r="AGO112" s="43"/>
      <c r="AGP112" s="43"/>
      <c r="AGQ112" s="43"/>
      <c r="AGR112" s="43"/>
      <c r="AGS112" s="43"/>
      <c r="AGT112" s="43"/>
      <c r="AGU112" s="43"/>
      <c r="AGV112" s="43"/>
      <c r="AGW112" s="43"/>
      <c r="AGX112" s="43"/>
      <c r="AGY112" s="43"/>
      <c r="AGZ112" s="43"/>
      <c r="AHA112" s="43"/>
      <c r="AHB112" s="43"/>
      <c r="AHC112" s="43"/>
      <c r="AHD112" s="43"/>
      <c r="AHE112" s="43"/>
      <c r="AHF112" s="43"/>
      <c r="AHG112" s="43"/>
      <c r="AHH112" s="43"/>
      <c r="AHI112" s="43"/>
      <c r="AHJ112" s="43"/>
      <c r="AHK112" s="43"/>
      <c r="AHL112" s="43"/>
      <c r="AHM112" s="43"/>
      <c r="AHN112" s="43"/>
      <c r="AHO112" s="43"/>
      <c r="AHP112" s="43"/>
      <c r="AHQ112" s="43"/>
      <c r="AHR112" s="43"/>
      <c r="AHS112" s="43"/>
      <c r="AHT112" s="43"/>
      <c r="AHU112" s="43"/>
      <c r="AHV112" s="43"/>
      <c r="AHW112" s="43"/>
      <c r="AHX112" s="43"/>
      <c r="AHY112" s="43"/>
      <c r="AHZ112" s="43"/>
      <c r="AIA112" s="43"/>
      <c r="AIB112" s="43"/>
      <c r="AIC112" s="43"/>
      <c r="AID112" s="43"/>
      <c r="AIE112" s="43"/>
      <c r="AIF112" s="43"/>
      <c r="AIG112" s="43"/>
      <c r="AIH112" s="43"/>
      <c r="AII112" s="43"/>
      <c r="AIJ112" s="43"/>
      <c r="AIK112" s="43"/>
      <c r="AIL112" s="43"/>
      <c r="AIM112" s="43"/>
      <c r="AIN112" s="43"/>
      <c r="AIO112" s="43"/>
      <c r="AIP112" s="43"/>
      <c r="AIQ112" s="43"/>
      <c r="AIR112" s="43"/>
      <c r="AIS112" s="43"/>
      <c r="AIT112" s="43"/>
      <c r="AIU112" s="43"/>
      <c r="AIV112" s="43"/>
      <c r="AIW112" s="43"/>
      <c r="AIX112" s="43"/>
      <c r="AIY112" s="43"/>
      <c r="AIZ112" s="43"/>
      <c r="AJA112" s="43"/>
      <c r="AJB112" s="43"/>
      <c r="AJC112" s="43"/>
      <c r="AJD112" s="43"/>
      <c r="AJE112" s="43"/>
      <c r="AJF112" s="43"/>
      <c r="AJG112" s="43"/>
      <c r="AJH112" s="43"/>
      <c r="AJI112" s="43"/>
    </row>
    <row r="113" spans="1:945" ht="22.5" x14ac:dyDescent="0.25">
      <c r="A113" s="142" t="s">
        <v>72</v>
      </c>
      <c r="B113" s="142" t="s">
        <v>187</v>
      </c>
      <c r="C113" s="142" t="s">
        <v>53</v>
      </c>
      <c r="D113" s="143" t="s">
        <v>54</v>
      </c>
      <c r="E113" s="142" t="s">
        <v>15</v>
      </c>
      <c r="F113" s="144"/>
      <c r="G113" s="146"/>
      <c r="H113" s="145">
        <v>50</v>
      </c>
      <c r="I113" s="146">
        <f>SUM(I114:I116)</f>
        <v>5.51</v>
      </c>
      <c r="J113" s="146">
        <f>SUM(J114:J116)</f>
        <v>17.07</v>
      </c>
      <c r="K113" s="146">
        <f>I113+J113</f>
        <v>22.58</v>
      </c>
      <c r="L113" s="147">
        <f>H113*I113</f>
        <v>275.5</v>
      </c>
      <c r="M113" s="147">
        <f>H113*J113</f>
        <v>853.5</v>
      </c>
      <c r="N113" s="147">
        <f>L113+M113</f>
        <v>1129</v>
      </c>
      <c r="O113" s="147">
        <f>N113*$O$5</f>
        <v>284.24977934679833</v>
      </c>
      <c r="P113" s="147">
        <f>N113+O113</f>
        <v>1413.2497793467983</v>
      </c>
      <c r="Q113" s="148"/>
      <c r="R113" s="71"/>
      <c r="S113" s="71"/>
      <c r="T113" s="71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1"/>
      <c r="AZ113" s="141"/>
      <c r="BA113" s="141"/>
      <c r="BB113" s="141"/>
      <c r="BC113" s="141"/>
      <c r="BD113" s="141"/>
      <c r="BE113" s="141"/>
      <c r="BF113" s="141"/>
      <c r="BG113" s="141"/>
      <c r="BH113" s="141"/>
      <c r="BI113" s="141"/>
      <c r="BJ113" s="141"/>
      <c r="BK113" s="141"/>
      <c r="BL113" s="141"/>
      <c r="BM113" s="141"/>
      <c r="BN113" s="141"/>
      <c r="BO113" s="141"/>
      <c r="BP113" s="141"/>
      <c r="BQ113" s="141"/>
      <c r="BR113" s="141"/>
      <c r="BS113" s="141"/>
      <c r="BT113" s="141"/>
      <c r="BU113" s="141"/>
      <c r="BV113" s="141"/>
      <c r="BW113" s="141"/>
      <c r="BX113" s="141"/>
      <c r="BY113" s="141"/>
      <c r="BZ113" s="141"/>
      <c r="CA113" s="141"/>
      <c r="CB113" s="141"/>
      <c r="CC113" s="141"/>
      <c r="CD113" s="141"/>
      <c r="CE113" s="141"/>
      <c r="CF113" s="141"/>
      <c r="CG113" s="141"/>
      <c r="CH113" s="141"/>
      <c r="CI113" s="141"/>
      <c r="CJ113" s="141"/>
      <c r="CK113" s="141"/>
      <c r="CL113" s="141"/>
      <c r="CM113" s="141"/>
      <c r="CN113" s="141"/>
      <c r="CO113" s="141"/>
      <c r="CP113" s="141"/>
      <c r="CQ113" s="141"/>
      <c r="CR113" s="141"/>
      <c r="CS113" s="141"/>
      <c r="CT113" s="141"/>
      <c r="CU113" s="141"/>
      <c r="CV113" s="141"/>
      <c r="CW113" s="141"/>
      <c r="CX113" s="141"/>
      <c r="CY113" s="141"/>
      <c r="CZ113" s="141"/>
      <c r="DA113" s="141"/>
      <c r="DB113" s="141"/>
      <c r="DC113" s="141"/>
      <c r="DD113" s="141"/>
      <c r="DE113" s="141"/>
      <c r="DF113" s="141"/>
      <c r="DG113" s="141"/>
      <c r="DH113" s="141"/>
      <c r="DI113" s="141"/>
      <c r="DJ113" s="141"/>
      <c r="DK113" s="141"/>
      <c r="DL113" s="141"/>
      <c r="DM113" s="141"/>
      <c r="DN113" s="141"/>
      <c r="DO113" s="141"/>
      <c r="DP113" s="141"/>
      <c r="DQ113" s="141"/>
      <c r="DR113" s="141"/>
      <c r="DS113" s="141"/>
      <c r="DT113" s="141"/>
      <c r="DU113" s="141"/>
      <c r="DV113" s="141"/>
      <c r="DW113" s="141"/>
      <c r="DX113" s="141"/>
      <c r="DY113" s="141"/>
      <c r="DZ113" s="141"/>
      <c r="EA113" s="141"/>
      <c r="EB113" s="141"/>
      <c r="EC113" s="141"/>
      <c r="ED113" s="141"/>
      <c r="EE113" s="141"/>
      <c r="EF113" s="141"/>
      <c r="EG113" s="141"/>
      <c r="EH113" s="141"/>
      <c r="EI113" s="141"/>
      <c r="EJ113" s="141"/>
      <c r="EK113" s="141"/>
      <c r="EL113" s="141"/>
      <c r="EM113" s="141"/>
      <c r="EN113" s="141"/>
      <c r="EO113" s="141"/>
      <c r="EP113" s="141"/>
      <c r="EQ113" s="141"/>
      <c r="ER113" s="141"/>
      <c r="ES113" s="141"/>
      <c r="ET113" s="141"/>
      <c r="EU113" s="141"/>
      <c r="EV113" s="141"/>
      <c r="EW113" s="141"/>
      <c r="EX113" s="141"/>
      <c r="EY113" s="141"/>
      <c r="EZ113" s="141"/>
      <c r="FA113" s="141"/>
      <c r="FB113" s="141"/>
      <c r="FC113" s="141"/>
      <c r="FD113" s="141"/>
      <c r="FE113" s="141"/>
      <c r="FF113" s="141"/>
      <c r="FG113" s="141"/>
      <c r="FH113" s="141"/>
      <c r="FI113" s="141"/>
      <c r="FJ113" s="141"/>
      <c r="FK113" s="141"/>
      <c r="FL113" s="141"/>
      <c r="FM113" s="141"/>
      <c r="FN113" s="141"/>
      <c r="FO113" s="141"/>
      <c r="FP113" s="141"/>
      <c r="FQ113" s="141"/>
      <c r="FR113" s="141"/>
      <c r="FS113" s="141"/>
      <c r="FT113" s="141"/>
      <c r="FU113" s="141"/>
      <c r="FV113" s="141"/>
      <c r="FW113" s="141"/>
      <c r="FX113" s="141"/>
      <c r="FY113" s="141"/>
      <c r="FZ113" s="141"/>
      <c r="GA113" s="141"/>
      <c r="GB113" s="141"/>
      <c r="GC113" s="141"/>
      <c r="GD113" s="141"/>
      <c r="GE113" s="141"/>
      <c r="GF113" s="141"/>
      <c r="GG113" s="141"/>
      <c r="GH113" s="141"/>
      <c r="GI113" s="141"/>
      <c r="GJ113" s="141"/>
      <c r="GK113" s="141"/>
      <c r="GL113" s="141"/>
      <c r="GM113" s="141"/>
      <c r="GN113" s="141"/>
      <c r="GO113" s="141"/>
      <c r="GP113" s="141"/>
      <c r="GQ113" s="141"/>
      <c r="GR113" s="141"/>
      <c r="GS113" s="141"/>
      <c r="GT113" s="141"/>
      <c r="GU113" s="141"/>
      <c r="GV113" s="141"/>
      <c r="GW113" s="141"/>
      <c r="GX113" s="141"/>
      <c r="GY113" s="141"/>
      <c r="GZ113" s="141"/>
      <c r="HA113" s="141"/>
      <c r="HB113" s="141"/>
      <c r="HC113" s="141"/>
      <c r="HD113" s="141"/>
      <c r="HE113" s="141"/>
      <c r="HF113" s="141"/>
      <c r="HG113" s="141"/>
      <c r="HH113" s="141"/>
      <c r="HI113" s="141"/>
      <c r="HJ113" s="141"/>
      <c r="HK113" s="141"/>
      <c r="HL113" s="141"/>
      <c r="HM113" s="141"/>
      <c r="HN113" s="141"/>
      <c r="HO113" s="141"/>
      <c r="HP113" s="141"/>
      <c r="HQ113" s="141"/>
      <c r="HR113" s="141"/>
      <c r="HS113" s="141"/>
      <c r="HT113" s="141"/>
      <c r="HU113" s="141"/>
      <c r="HV113" s="141"/>
      <c r="HW113" s="141"/>
      <c r="HX113" s="141"/>
      <c r="HY113" s="141"/>
      <c r="HZ113" s="141"/>
      <c r="IA113" s="141"/>
      <c r="IB113" s="141"/>
      <c r="IC113" s="141"/>
      <c r="ID113" s="141"/>
      <c r="IE113" s="141"/>
      <c r="IF113" s="141"/>
      <c r="IG113" s="141"/>
      <c r="IH113" s="141"/>
      <c r="II113" s="141"/>
      <c r="IJ113" s="141"/>
      <c r="IK113" s="141"/>
      <c r="IL113" s="141"/>
      <c r="IM113" s="141"/>
      <c r="IN113" s="141"/>
      <c r="IO113" s="141"/>
      <c r="IP113" s="141"/>
      <c r="IQ113" s="141"/>
      <c r="IR113" s="141"/>
      <c r="IS113" s="141"/>
      <c r="IT113" s="141"/>
      <c r="IU113" s="141"/>
      <c r="IV113" s="141"/>
      <c r="IW113" s="141"/>
      <c r="IX113" s="141"/>
      <c r="IY113" s="141"/>
      <c r="IZ113" s="141"/>
      <c r="JA113" s="141"/>
      <c r="JB113" s="141"/>
      <c r="JC113" s="141"/>
      <c r="JD113" s="141"/>
      <c r="JE113" s="141"/>
      <c r="JF113" s="141"/>
      <c r="JG113" s="141"/>
      <c r="JH113" s="141"/>
      <c r="JI113" s="141"/>
      <c r="JJ113" s="141"/>
      <c r="JK113" s="141"/>
      <c r="JL113" s="141"/>
      <c r="JM113" s="141"/>
      <c r="JN113" s="141"/>
      <c r="JO113" s="141"/>
      <c r="JP113" s="141"/>
      <c r="JQ113" s="141"/>
      <c r="JR113" s="141"/>
      <c r="JS113" s="141"/>
      <c r="JT113" s="141"/>
      <c r="JU113" s="141"/>
      <c r="JV113" s="141"/>
      <c r="JW113" s="141"/>
      <c r="JX113" s="141"/>
      <c r="JY113" s="141"/>
      <c r="JZ113" s="141"/>
      <c r="KA113" s="141"/>
      <c r="KB113" s="141"/>
      <c r="KC113" s="141"/>
      <c r="KD113" s="141"/>
      <c r="KE113" s="141"/>
      <c r="KF113" s="141"/>
      <c r="KG113" s="141"/>
      <c r="KH113" s="141"/>
      <c r="KI113" s="141"/>
      <c r="KJ113" s="141"/>
      <c r="KK113" s="141"/>
      <c r="KL113" s="141"/>
      <c r="KM113" s="141"/>
      <c r="KN113" s="141"/>
      <c r="KO113" s="141"/>
      <c r="KP113" s="141"/>
      <c r="KQ113" s="141"/>
      <c r="KR113" s="141"/>
      <c r="KS113" s="141"/>
      <c r="KT113" s="141"/>
      <c r="KU113" s="141"/>
      <c r="KV113" s="141"/>
      <c r="KW113" s="141"/>
      <c r="KX113" s="141"/>
      <c r="KY113" s="141"/>
      <c r="KZ113" s="141"/>
      <c r="LA113" s="141"/>
      <c r="LB113" s="141"/>
      <c r="LC113" s="141"/>
      <c r="LD113" s="141"/>
      <c r="LE113" s="141"/>
      <c r="LF113" s="141"/>
      <c r="LG113" s="141"/>
      <c r="LH113" s="141"/>
      <c r="LI113" s="141"/>
      <c r="LJ113" s="141"/>
      <c r="LK113" s="141"/>
      <c r="LL113" s="141"/>
      <c r="LM113" s="141"/>
      <c r="LN113" s="141"/>
      <c r="LO113" s="141"/>
      <c r="LP113" s="141"/>
      <c r="LQ113" s="141"/>
      <c r="LR113" s="141"/>
      <c r="LS113" s="141"/>
      <c r="LT113" s="141"/>
      <c r="LU113" s="141"/>
      <c r="LV113" s="141"/>
      <c r="LW113" s="141"/>
      <c r="LX113" s="141"/>
      <c r="LY113" s="141"/>
      <c r="LZ113" s="141"/>
      <c r="MA113" s="141"/>
      <c r="MB113" s="141"/>
      <c r="MC113" s="141"/>
      <c r="MD113" s="141"/>
      <c r="ME113" s="141"/>
      <c r="MF113" s="141"/>
      <c r="MG113" s="141"/>
      <c r="MH113" s="141"/>
      <c r="MI113" s="141"/>
      <c r="MJ113" s="141"/>
      <c r="MK113" s="141"/>
      <c r="ML113" s="141"/>
      <c r="MM113" s="141"/>
      <c r="MN113" s="141"/>
      <c r="MO113" s="141"/>
      <c r="MP113" s="141"/>
      <c r="MQ113" s="141"/>
      <c r="MR113" s="141"/>
      <c r="MS113" s="141"/>
      <c r="MT113" s="141"/>
      <c r="MU113" s="141"/>
      <c r="MV113" s="141"/>
      <c r="MW113" s="141"/>
      <c r="MX113" s="141"/>
      <c r="MY113" s="141"/>
      <c r="MZ113" s="141"/>
      <c r="NA113" s="141"/>
      <c r="NB113" s="141"/>
      <c r="NC113" s="141"/>
      <c r="ND113" s="141"/>
      <c r="NE113" s="141"/>
      <c r="NF113" s="141"/>
      <c r="NG113" s="141"/>
      <c r="NH113" s="141"/>
      <c r="NI113" s="141"/>
      <c r="NJ113" s="141"/>
      <c r="NK113" s="141"/>
      <c r="NL113" s="141"/>
      <c r="NM113" s="141"/>
      <c r="NN113" s="141"/>
      <c r="NO113" s="141"/>
      <c r="NP113" s="141"/>
      <c r="NQ113" s="141"/>
      <c r="NR113" s="141"/>
      <c r="NS113" s="141"/>
      <c r="NT113" s="141"/>
      <c r="NU113" s="141"/>
      <c r="NV113" s="141"/>
      <c r="NW113" s="141"/>
      <c r="NX113" s="141"/>
      <c r="NY113" s="141"/>
      <c r="NZ113" s="141"/>
      <c r="OA113" s="141"/>
      <c r="OB113" s="141"/>
      <c r="OC113" s="141"/>
      <c r="OD113" s="141"/>
      <c r="OE113" s="141"/>
      <c r="OF113" s="141"/>
      <c r="OG113" s="141"/>
      <c r="OH113" s="141"/>
      <c r="OI113" s="141"/>
      <c r="OJ113" s="141"/>
      <c r="OK113" s="141"/>
      <c r="OL113" s="141"/>
      <c r="OM113" s="141"/>
      <c r="ON113" s="141"/>
      <c r="OO113" s="141"/>
      <c r="OP113" s="141"/>
      <c r="OQ113" s="141"/>
      <c r="OR113" s="141"/>
      <c r="OS113" s="141"/>
      <c r="OT113" s="141"/>
      <c r="OU113" s="141"/>
      <c r="OV113" s="141"/>
      <c r="OW113" s="141"/>
      <c r="OX113" s="141"/>
      <c r="OY113" s="141"/>
      <c r="OZ113" s="141"/>
      <c r="PA113" s="141"/>
      <c r="PB113" s="141"/>
      <c r="PC113" s="141"/>
      <c r="PD113" s="141"/>
      <c r="PE113" s="141"/>
      <c r="PF113" s="141"/>
      <c r="PG113" s="141"/>
      <c r="PH113" s="141"/>
      <c r="PI113" s="141"/>
      <c r="PJ113" s="141"/>
      <c r="PK113" s="141"/>
      <c r="PL113" s="141"/>
      <c r="PM113" s="141"/>
      <c r="PN113" s="141"/>
      <c r="PO113" s="141"/>
      <c r="PP113" s="141"/>
      <c r="PQ113" s="141"/>
      <c r="PR113" s="141"/>
      <c r="PS113" s="141"/>
      <c r="PT113" s="141"/>
      <c r="PU113" s="141"/>
      <c r="PV113" s="141"/>
      <c r="PW113" s="141"/>
      <c r="PX113" s="141"/>
      <c r="PY113" s="141"/>
      <c r="PZ113" s="141"/>
      <c r="QA113" s="141"/>
      <c r="QB113" s="141"/>
      <c r="QC113" s="141"/>
      <c r="QD113" s="141"/>
      <c r="QE113" s="141"/>
      <c r="QF113" s="141"/>
      <c r="QG113" s="141"/>
      <c r="QH113" s="141"/>
      <c r="QI113" s="141"/>
      <c r="QJ113" s="141"/>
      <c r="QK113" s="141"/>
      <c r="QL113" s="141"/>
      <c r="QM113" s="141"/>
      <c r="QN113" s="141"/>
      <c r="QO113" s="141"/>
      <c r="QP113" s="141"/>
      <c r="QQ113" s="141"/>
      <c r="QR113" s="141"/>
      <c r="QS113" s="141"/>
      <c r="QT113" s="141"/>
      <c r="QU113" s="141"/>
      <c r="QV113" s="141"/>
      <c r="QW113" s="141"/>
      <c r="QX113" s="141"/>
      <c r="QY113" s="141"/>
      <c r="QZ113" s="141"/>
      <c r="RA113" s="141"/>
      <c r="RB113" s="141"/>
      <c r="RC113" s="141"/>
      <c r="RD113" s="141"/>
      <c r="RE113" s="141"/>
      <c r="RF113" s="141"/>
      <c r="RG113" s="141"/>
      <c r="RH113" s="141"/>
      <c r="RI113" s="141"/>
      <c r="RJ113" s="141"/>
      <c r="RK113" s="141"/>
      <c r="RL113" s="141"/>
      <c r="RM113" s="141"/>
      <c r="RN113" s="141"/>
      <c r="RO113" s="141"/>
      <c r="RP113" s="141"/>
      <c r="RQ113" s="141"/>
      <c r="RR113" s="141"/>
      <c r="RS113" s="141"/>
      <c r="RT113" s="141"/>
      <c r="RU113" s="141"/>
      <c r="RV113" s="141"/>
      <c r="RW113" s="141"/>
      <c r="RX113" s="141"/>
      <c r="RY113" s="141"/>
      <c r="RZ113" s="141"/>
      <c r="SA113" s="141"/>
      <c r="SB113" s="141"/>
      <c r="SC113" s="141"/>
      <c r="SD113" s="141"/>
      <c r="SE113" s="141"/>
      <c r="SF113" s="141"/>
      <c r="SG113" s="141"/>
      <c r="SH113" s="141"/>
      <c r="SI113" s="141"/>
      <c r="SJ113" s="141"/>
      <c r="SK113" s="141"/>
      <c r="SL113" s="141"/>
      <c r="SM113" s="141"/>
      <c r="SN113" s="141"/>
      <c r="SO113" s="141"/>
      <c r="SP113" s="141"/>
      <c r="SQ113" s="141"/>
      <c r="SR113" s="141"/>
      <c r="SS113" s="141"/>
      <c r="ST113" s="141"/>
      <c r="SU113" s="141"/>
      <c r="SV113" s="141"/>
      <c r="SW113" s="141"/>
      <c r="SX113" s="141"/>
      <c r="SY113" s="141"/>
      <c r="SZ113" s="141"/>
      <c r="TA113" s="141"/>
      <c r="TB113" s="141"/>
      <c r="TC113" s="141"/>
      <c r="TD113" s="141"/>
      <c r="TE113" s="141"/>
      <c r="TF113" s="141"/>
      <c r="TG113" s="141"/>
      <c r="TH113" s="141"/>
      <c r="TI113" s="141"/>
      <c r="TJ113" s="141"/>
      <c r="TK113" s="141"/>
      <c r="TL113" s="141"/>
      <c r="TM113" s="141"/>
      <c r="TN113" s="141"/>
      <c r="TO113" s="141"/>
      <c r="TP113" s="141"/>
      <c r="TQ113" s="141"/>
      <c r="TR113" s="141"/>
      <c r="TS113" s="141"/>
      <c r="TT113" s="141"/>
      <c r="TU113" s="141"/>
      <c r="TV113" s="141"/>
      <c r="TW113" s="141"/>
      <c r="TX113" s="141"/>
      <c r="TY113" s="141"/>
      <c r="TZ113" s="141"/>
      <c r="UA113" s="141"/>
      <c r="UB113" s="141"/>
      <c r="UC113" s="141"/>
      <c r="UD113" s="141"/>
      <c r="UE113" s="141"/>
      <c r="UF113" s="141"/>
      <c r="UG113" s="141"/>
      <c r="UH113" s="141"/>
      <c r="UI113" s="141"/>
      <c r="UJ113" s="141"/>
      <c r="UK113" s="141"/>
      <c r="UL113" s="141"/>
      <c r="UM113" s="141"/>
      <c r="UN113" s="141"/>
      <c r="UO113" s="141"/>
      <c r="UP113" s="141"/>
      <c r="UQ113" s="141"/>
      <c r="UR113" s="141"/>
      <c r="US113" s="141"/>
      <c r="UT113" s="141"/>
      <c r="UU113" s="141"/>
      <c r="UV113" s="141"/>
      <c r="UW113" s="141"/>
      <c r="UX113" s="141"/>
      <c r="UY113" s="141"/>
      <c r="UZ113" s="141"/>
      <c r="VA113" s="141"/>
      <c r="VB113" s="141"/>
      <c r="VC113" s="141"/>
      <c r="VD113" s="141"/>
      <c r="VE113" s="141"/>
      <c r="VF113" s="141"/>
      <c r="VG113" s="141"/>
      <c r="VH113" s="141"/>
      <c r="VI113" s="141"/>
      <c r="VJ113" s="141"/>
      <c r="VK113" s="141"/>
      <c r="VL113" s="141"/>
      <c r="VM113" s="141"/>
      <c r="VN113" s="141"/>
      <c r="VO113" s="141"/>
      <c r="VP113" s="141"/>
      <c r="VQ113" s="141"/>
      <c r="VR113" s="141"/>
      <c r="VS113" s="141"/>
      <c r="VT113" s="141"/>
      <c r="VU113" s="141"/>
      <c r="VV113" s="141"/>
      <c r="VW113" s="141"/>
      <c r="VX113" s="141"/>
      <c r="VY113" s="141"/>
      <c r="VZ113" s="141"/>
      <c r="WA113" s="141"/>
      <c r="WB113" s="141"/>
      <c r="WC113" s="141"/>
      <c r="WD113" s="141"/>
      <c r="WE113" s="141"/>
      <c r="WF113" s="141"/>
      <c r="WG113" s="141"/>
      <c r="WH113" s="141"/>
      <c r="WI113" s="141"/>
      <c r="WJ113" s="141"/>
      <c r="WK113" s="141"/>
      <c r="WL113" s="141"/>
      <c r="WM113" s="141"/>
      <c r="WN113" s="141"/>
      <c r="WO113" s="141"/>
      <c r="WP113" s="141"/>
      <c r="WQ113" s="141"/>
      <c r="WR113" s="141"/>
      <c r="WS113" s="141"/>
      <c r="WT113" s="141"/>
      <c r="WU113" s="141"/>
      <c r="WV113" s="141"/>
      <c r="WW113" s="141"/>
      <c r="WX113" s="141"/>
      <c r="WY113" s="141"/>
      <c r="WZ113" s="141"/>
      <c r="XA113" s="141"/>
      <c r="XB113" s="141"/>
      <c r="XC113" s="141"/>
      <c r="XD113" s="141"/>
      <c r="XE113" s="141"/>
      <c r="XF113" s="141"/>
      <c r="XG113" s="141"/>
      <c r="XH113" s="141"/>
      <c r="XI113" s="141"/>
      <c r="XJ113" s="141"/>
      <c r="XK113" s="141"/>
      <c r="XL113" s="141"/>
      <c r="XM113" s="141"/>
      <c r="XN113" s="141"/>
      <c r="XO113" s="141"/>
      <c r="XP113" s="141"/>
      <c r="XQ113" s="141"/>
      <c r="XR113" s="141"/>
      <c r="XS113" s="141"/>
      <c r="XT113" s="141"/>
      <c r="XU113" s="141"/>
      <c r="XV113" s="141"/>
      <c r="XW113" s="141"/>
      <c r="XX113" s="141"/>
      <c r="XY113" s="141"/>
      <c r="XZ113" s="141"/>
      <c r="YA113" s="141"/>
      <c r="YB113" s="141"/>
      <c r="YC113" s="141"/>
      <c r="YD113" s="141"/>
      <c r="YE113" s="141"/>
      <c r="YF113" s="141"/>
      <c r="YG113" s="141"/>
      <c r="YH113" s="141"/>
      <c r="YI113" s="141"/>
      <c r="YJ113" s="141"/>
      <c r="YK113" s="141"/>
      <c r="YL113" s="141"/>
      <c r="YM113" s="141"/>
      <c r="YN113" s="141"/>
      <c r="YO113" s="141"/>
      <c r="YP113" s="141"/>
      <c r="YQ113" s="141"/>
      <c r="YR113" s="141"/>
      <c r="YS113" s="141"/>
      <c r="YT113" s="141"/>
      <c r="YU113" s="141"/>
      <c r="YV113" s="141"/>
      <c r="YW113" s="141"/>
      <c r="YX113" s="141"/>
      <c r="YY113" s="141"/>
      <c r="YZ113" s="141"/>
      <c r="ZA113" s="141"/>
      <c r="ZB113" s="141"/>
      <c r="ZC113" s="141"/>
      <c r="ZD113" s="141"/>
      <c r="ZE113" s="141"/>
      <c r="ZF113" s="141"/>
      <c r="ZG113" s="141"/>
      <c r="ZH113" s="141"/>
      <c r="ZI113" s="141"/>
      <c r="ZJ113" s="141"/>
      <c r="ZK113" s="141"/>
      <c r="ZL113" s="141"/>
      <c r="ZM113" s="141"/>
      <c r="ZN113" s="141"/>
      <c r="ZO113" s="141"/>
      <c r="ZP113" s="141"/>
      <c r="ZQ113" s="141"/>
      <c r="ZR113" s="141"/>
      <c r="ZS113" s="141"/>
      <c r="ZT113" s="141"/>
      <c r="ZU113" s="141"/>
      <c r="ZV113" s="141"/>
      <c r="ZW113" s="141"/>
      <c r="ZX113" s="141"/>
      <c r="ZY113" s="141"/>
      <c r="ZZ113" s="141"/>
      <c r="AAA113" s="141"/>
      <c r="AAB113" s="141"/>
      <c r="AAC113" s="141"/>
      <c r="AAD113" s="141"/>
      <c r="AAE113" s="141"/>
      <c r="AAF113" s="141"/>
      <c r="AAG113" s="141"/>
      <c r="AAH113" s="141"/>
      <c r="AAI113" s="141"/>
      <c r="AAJ113" s="141"/>
      <c r="AAK113" s="141"/>
      <c r="AAL113" s="141"/>
      <c r="AAM113" s="141"/>
      <c r="AAN113" s="141"/>
      <c r="AAO113" s="141"/>
      <c r="AAP113" s="141"/>
      <c r="AAQ113" s="141"/>
      <c r="AAR113" s="141"/>
      <c r="AAS113" s="141"/>
      <c r="AAT113" s="141"/>
      <c r="AAU113" s="141"/>
      <c r="AAV113" s="141"/>
      <c r="AAW113" s="141"/>
      <c r="AAX113" s="141"/>
      <c r="AAY113" s="141"/>
      <c r="AAZ113" s="141"/>
      <c r="ABA113" s="141"/>
      <c r="ABB113" s="141"/>
      <c r="ABC113" s="141"/>
      <c r="ABD113" s="141"/>
      <c r="ABE113" s="141"/>
      <c r="ABF113" s="141"/>
      <c r="ABG113" s="141"/>
      <c r="ABH113" s="141"/>
      <c r="ABI113" s="141"/>
      <c r="ABJ113" s="141"/>
      <c r="ABK113" s="141"/>
      <c r="ABL113" s="141"/>
      <c r="ABM113" s="141"/>
      <c r="ABN113" s="141"/>
      <c r="ABO113" s="141"/>
      <c r="ABP113" s="141"/>
      <c r="ABQ113" s="141"/>
      <c r="ABR113" s="141"/>
      <c r="ABS113" s="141"/>
      <c r="ABT113" s="141"/>
      <c r="ABU113" s="141"/>
      <c r="ABV113" s="141"/>
      <c r="ABW113" s="141"/>
      <c r="ABX113" s="141"/>
      <c r="ABY113" s="141"/>
      <c r="ABZ113" s="141"/>
      <c r="ACA113" s="141"/>
      <c r="ACB113" s="141"/>
      <c r="ACC113" s="141"/>
      <c r="ACD113" s="141"/>
      <c r="ACE113" s="141"/>
      <c r="ACF113" s="141"/>
      <c r="ACG113" s="141"/>
      <c r="ACH113" s="141"/>
      <c r="ACI113" s="141"/>
      <c r="ACJ113" s="141"/>
      <c r="ACK113" s="141"/>
      <c r="ACL113" s="141"/>
      <c r="ACM113" s="141"/>
      <c r="ACN113" s="141"/>
      <c r="ACO113" s="141"/>
      <c r="ACP113" s="141"/>
      <c r="ACQ113" s="141"/>
      <c r="ACR113" s="141"/>
      <c r="ACS113" s="141"/>
      <c r="ACT113" s="141"/>
      <c r="ACU113" s="141"/>
      <c r="ACV113" s="141"/>
      <c r="ACW113" s="141"/>
      <c r="ACX113" s="141"/>
      <c r="ACY113" s="141"/>
      <c r="ACZ113" s="141"/>
      <c r="ADA113" s="141"/>
      <c r="ADB113" s="141"/>
      <c r="ADC113" s="141"/>
      <c r="ADD113" s="141"/>
      <c r="ADE113" s="141"/>
      <c r="ADF113" s="141"/>
      <c r="ADG113" s="141"/>
      <c r="ADH113" s="141"/>
      <c r="ADI113" s="141"/>
      <c r="ADJ113" s="141"/>
      <c r="ADK113" s="141"/>
      <c r="ADL113" s="141"/>
      <c r="ADM113" s="141"/>
      <c r="ADN113" s="141"/>
      <c r="ADO113" s="141"/>
      <c r="ADP113" s="141"/>
      <c r="ADQ113" s="141"/>
      <c r="ADR113" s="141"/>
      <c r="ADS113" s="141"/>
      <c r="ADT113" s="141"/>
      <c r="ADU113" s="141"/>
      <c r="ADV113" s="141"/>
      <c r="ADW113" s="141"/>
      <c r="ADX113" s="141"/>
      <c r="ADY113" s="141"/>
      <c r="ADZ113" s="141"/>
      <c r="AEA113" s="141"/>
      <c r="AEB113" s="141"/>
      <c r="AEC113" s="141"/>
      <c r="AED113" s="141"/>
      <c r="AEE113" s="141"/>
      <c r="AEF113" s="141"/>
      <c r="AEG113" s="141"/>
      <c r="AEH113" s="141"/>
      <c r="AEI113" s="141"/>
      <c r="AEJ113" s="141"/>
      <c r="AEK113" s="141"/>
      <c r="AEL113" s="141"/>
      <c r="AEM113" s="141"/>
      <c r="AEN113" s="141"/>
      <c r="AEO113" s="141"/>
      <c r="AEP113" s="141"/>
      <c r="AEQ113" s="141"/>
      <c r="AER113" s="141"/>
      <c r="AES113" s="141"/>
      <c r="AET113" s="141"/>
      <c r="AEU113" s="141"/>
      <c r="AEV113" s="141"/>
      <c r="AEW113" s="141"/>
      <c r="AEX113" s="141"/>
      <c r="AEY113" s="141"/>
      <c r="AEZ113" s="141"/>
      <c r="AFA113" s="141"/>
      <c r="AFB113" s="141"/>
      <c r="AFC113" s="141"/>
      <c r="AFD113" s="141"/>
      <c r="AFE113" s="141"/>
      <c r="AFF113" s="141"/>
      <c r="AFG113" s="141"/>
      <c r="AFH113" s="141"/>
      <c r="AFI113" s="141"/>
      <c r="AFJ113" s="141"/>
      <c r="AFK113" s="141"/>
      <c r="AFL113" s="141"/>
      <c r="AFM113" s="141"/>
      <c r="AFN113" s="141"/>
      <c r="AFO113" s="141"/>
      <c r="AFP113" s="141"/>
      <c r="AFQ113" s="141"/>
      <c r="AFR113" s="141"/>
      <c r="AFS113" s="141"/>
      <c r="AFT113" s="141"/>
      <c r="AFU113" s="141"/>
      <c r="AFV113" s="141"/>
      <c r="AFW113" s="141"/>
      <c r="AFX113" s="141"/>
      <c r="AFY113" s="141"/>
      <c r="AFZ113" s="141"/>
      <c r="AGA113" s="141"/>
      <c r="AGB113" s="141"/>
      <c r="AGC113" s="141"/>
      <c r="AGD113" s="141"/>
      <c r="AGE113" s="141"/>
      <c r="AGF113" s="141"/>
      <c r="AGG113" s="141"/>
      <c r="AGH113" s="141"/>
      <c r="AGI113" s="141"/>
      <c r="AGJ113" s="141"/>
      <c r="AGK113" s="141"/>
      <c r="AGL113" s="141"/>
      <c r="AGM113" s="141"/>
      <c r="AGN113" s="141"/>
      <c r="AGO113" s="141"/>
      <c r="AGP113" s="141"/>
      <c r="AGQ113" s="141"/>
      <c r="AGR113" s="141"/>
      <c r="AGS113" s="141"/>
      <c r="AGT113" s="141"/>
      <c r="AGU113" s="141"/>
      <c r="AGV113" s="141"/>
      <c r="AGW113" s="141"/>
      <c r="AGX113" s="141"/>
      <c r="AGY113" s="141"/>
      <c r="AGZ113" s="141"/>
      <c r="AHA113" s="141"/>
      <c r="AHB113" s="141"/>
      <c r="AHC113" s="141"/>
      <c r="AHD113" s="141"/>
      <c r="AHE113" s="141"/>
      <c r="AHF113" s="141"/>
      <c r="AHG113" s="141"/>
      <c r="AHH113" s="141"/>
      <c r="AHI113" s="141"/>
      <c r="AHJ113" s="141"/>
      <c r="AHK113" s="141"/>
      <c r="AHL113" s="141"/>
      <c r="AHM113" s="141"/>
      <c r="AHN113" s="141"/>
      <c r="AHO113" s="141"/>
      <c r="AHP113" s="141"/>
      <c r="AHQ113" s="141"/>
      <c r="AHR113" s="141"/>
      <c r="AHS113" s="141"/>
      <c r="AHT113" s="141"/>
      <c r="AHU113" s="141"/>
      <c r="AHV113" s="141"/>
      <c r="AHW113" s="141"/>
      <c r="AHX113" s="141"/>
      <c r="AHY113" s="141"/>
      <c r="AHZ113" s="141"/>
      <c r="AIA113" s="141"/>
      <c r="AIB113" s="141"/>
      <c r="AIC113" s="141"/>
      <c r="AID113" s="141"/>
      <c r="AIE113" s="141"/>
      <c r="AIF113" s="141"/>
      <c r="AIG113" s="141"/>
      <c r="AIH113" s="141"/>
      <c r="AII113" s="141"/>
      <c r="AIJ113" s="141"/>
      <c r="AIK113" s="141"/>
      <c r="AIL113" s="141"/>
      <c r="AIM113" s="141"/>
      <c r="AIN113" s="141"/>
      <c r="AIO113" s="141"/>
      <c r="AIP113" s="141"/>
      <c r="AIQ113" s="141"/>
      <c r="AIR113" s="141"/>
      <c r="AIS113" s="141"/>
      <c r="AIT113" s="141"/>
      <c r="AIU113" s="141"/>
      <c r="AIV113" s="141"/>
      <c r="AIW113" s="141"/>
      <c r="AIX113" s="141"/>
      <c r="AIY113" s="141"/>
      <c r="AIZ113" s="141"/>
      <c r="AJA113" s="141"/>
      <c r="AJB113" s="141"/>
      <c r="AJC113" s="141"/>
      <c r="AJD113" s="141"/>
      <c r="AJE113" s="141"/>
      <c r="AJF113" s="141"/>
      <c r="AJG113" s="141"/>
      <c r="AJH113" s="141"/>
      <c r="AJI113" s="141"/>
    </row>
    <row r="114" spans="1:945" x14ac:dyDescent="0.25">
      <c r="A114" s="149" t="s">
        <v>72</v>
      </c>
      <c r="B114" s="149">
        <v>5318</v>
      </c>
      <c r="C114" s="149"/>
      <c r="D114" s="154" t="s">
        <v>127</v>
      </c>
      <c r="E114" s="149" t="s">
        <v>84</v>
      </c>
      <c r="F114" s="156">
        <v>1.3299999999999999E-2</v>
      </c>
      <c r="G114" s="156">
        <v>19.5</v>
      </c>
      <c r="H114" s="156"/>
      <c r="I114" s="156">
        <f>ROUND(F114*G114,2)</f>
        <v>0.26</v>
      </c>
      <c r="J114" s="156"/>
      <c r="K114" s="156"/>
      <c r="L114" s="157"/>
      <c r="M114" s="157"/>
      <c r="N114" s="157"/>
      <c r="O114" s="157"/>
      <c r="P114" s="157"/>
      <c r="R114" s="71">
        <f>(I114+J114)*H113*(1+$O$5)</f>
        <v>16.273026688669955</v>
      </c>
      <c r="S114" s="71"/>
      <c r="T114" s="71"/>
    </row>
    <row r="115" spans="1:945" x14ac:dyDescent="0.25">
      <c r="A115" s="149" t="s">
        <v>72</v>
      </c>
      <c r="B115" s="149">
        <v>10478</v>
      </c>
      <c r="C115" s="149"/>
      <c r="D115" s="154" t="s">
        <v>131</v>
      </c>
      <c r="E115" s="149" t="s">
        <v>84</v>
      </c>
      <c r="F115" s="156">
        <v>0.1328</v>
      </c>
      <c r="G115" s="156">
        <v>39.549999999999997</v>
      </c>
      <c r="H115" s="156"/>
      <c r="I115" s="156">
        <f>ROUND(F115*G115,2)</f>
        <v>5.25</v>
      </c>
      <c r="J115" s="156"/>
      <c r="K115" s="156"/>
      <c r="L115" s="157"/>
      <c r="M115" s="157"/>
      <c r="N115" s="157"/>
      <c r="O115" s="157"/>
      <c r="P115" s="157"/>
      <c r="R115" s="71">
        <f>(I115+J115)*H113*(1+$O$5)</f>
        <v>328.58996198275867</v>
      </c>
      <c r="S115" s="71"/>
      <c r="T115" s="71"/>
    </row>
    <row r="116" spans="1:945" x14ac:dyDescent="0.25">
      <c r="A116" s="149" t="s">
        <v>72</v>
      </c>
      <c r="B116" s="149">
        <v>88310</v>
      </c>
      <c r="C116" s="149"/>
      <c r="D116" s="154" t="s">
        <v>74</v>
      </c>
      <c r="E116" s="149" t="s">
        <v>75</v>
      </c>
      <c r="F116" s="156">
        <v>0.4718</v>
      </c>
      <c r="G116" s="156">
        <v>36.18</v>
      </c>
      <c r="H116" s="156"/>
      <c r="I116" s="156"/>
      <c r="J116" s="156">
        <f>ROUND(F116*G116,2)</f>
        <v>17.07</v>
      </c>
      <c r="K116" s="156"/>
      <c r="L116" s="157"/>
      <c r="M116" s="157"/>
      <c r="N116" s="157"/>
      <c r="O116" s="157"/>
      <c r="P116" s="157"/>
      <c r="R116" s="71">
        <f>(I116+J116)*H113*(1+$O$5)</f>
        <v>1068.3867906753696</v>
      </c>
      <c r="S116" s="71"/>
      <c r="T116" s="71"/>
    </row>
    <row r="117" spans="1:945" s="193" customFormat="1" x14ac:dyDescent="0.25">
      <c r="A117" s="149"/>
      <c r="B117" s="149"/>
      <c r="C117" s="149"/>
      <c r="D117" s="154"/>
      <c r="E117" s="149"/>
      <c r="F117" s="156"/>
      <c r="G117" s="156"/>
      <c r="H117" s="156"/>
      <c r="I117" s="156"/>
      <c r="J117" s="156"/>
      <c r="K117" s="156"/>
      <c r="L117" s="157"/>
      <c r="M117" s="157"/>
      <c r="N117" s="157"/>
      <c r="O117" s="157"/>
      <c r="P117" s="157"/>
      <c r="Q117" s="46"/>
      <c r="R117" s="71"/>
      <c r="S117" s="71"/>
      <c r="T117" s="71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  <c r="FP117" s="43"/>
      <c r="FQ117" s="43"/>
      <c r="FR117" s="43"/>
      <c r="FS117" s="43"/>
      <c r="FT117" s="43"/>
      <c r="FU117" s="43"/>
      <c r="FV117" s="43"/>
      <c r="FW117" s="43"/>
      <c r="FX117" s="43"/>
      <c r="FY117" s="43"/>
      <c r="FZ117" s="43"/>
      <c r="GA117" s="43"/>
      <c r="GB117" s="43"/>
      <c r="GC117" s="43"/>
      <c r="GD117" s="43"/>
      <c r="GE117" s="43"/>
      <c r="GF117" s="43"/>
      <c r="GG117" s="43"/>
      <c r="GH117" s="43"/>
      <c r="GI117" s="43"/>
      <c r="GJ117" s="43"/>
      <c r="GK117" s="43"/>
      <c r="GL117" s="43"/>
      <c r="GM117" s="43"/>
      <c r="GN117" s="43"/>
      <c r="GO117" s="43"/>
      <c r="GP117" s="43"/>
      <c r="GQ117" s="43"/>
      <c r="GR117" s="43"/>
      <c r="GS117" s="43"/>
      <c r="GT117" s="43"/>
      <c r="GU117" s="43"/>
      <c r="GV117" s="43"/>
      <c r="GW117" s="43"/>
      <c r="GX117" s="43"/>
      <c r="GY117" s="43"/>
      <c r="GZ117" s="43"/>
      <c r="HA117" s="43"/>
      <c r="HB117" s="43"/>
      <c r="HC117" s="43"/>
      <c r="HD117" s="43"/>
      <c r="HE117" s="43"/>
      <c r="HF117" s="43"/>
      <c r="HG117" s="43"/>
      <c r="HH117" s="43"/>
      <c r="HI117" s="43"/>
      <c r="HJ117" s="43"/>
      <c r="HK117" s="43"/>
      <c r="HL117" s="43"/>
      <c r="HM117" s="43"/>
      <c r="HN117" s="43"/>
      <c r="HO117" s="43"/>
      <c r="HP117" s="43"/>
      <c r="HQ117" s="43"/>
      <c r="HR117" s="43"/>
      <c r="HS117" s="43"/>
      <c r="HT117" s="43"/>
      <c r="HU117" s="43"/>
      <c r="HV117" s="43"/>
      <c r="HW117" s="43"/>
      <c r="HX117" s="43"/>
      <c r="HY117" s="43"/>
      <c r="HZ117" s="43"/>
      <c r="IA117" s="43"/>
      <c r="IB117" s="43"/>
      <c r="IC117" s="43"/>
      <c r="ID117" s="43"/>
      <c r="IE117" s="43"/>
      <c r="IF117" s="43"/>
      <c r="IG117" s="43"/>
      <c r="IH117" s="43"/>
      <c r="II117" s="43"/>
      <c r="IJ117" s="43"/>
      <c r="IK117" s="43"/>
      <c r="IL117" s="43"/>
      <c r="IM117" s="43"/>
      <c r="IN117" s="43"/>
      <c r="IO117" s="43"/>
      <c r="IP117" s="43"/>
      <c r="IQ117" s="43"/>
      <c r="IR117" s="43"/>
      <c r="IS117" s="43"/>
      <c r="IT117" s="43"/>
      <c r="IU117" s="43"/>
      <c r="IV117" s="43"/>
      <c r="IW117" s="43"/>
      <c r="IX117" s="43"/>
      <c r="IY117" s="43"/>
      <c r="IZ117" s="43"/>
      <c r="JA117" s="43"/>
      <c r="JB117" s="43"/>
      <c r="JC117" s="43"/>
      <c r="JD117" s="43"/>
      <c r="JE117" s="43"/>
      <c r="JF117" s="43"/>
      <c r="JG117" s="43"/>
      <c r="JH117" s="43"/>
      <c r="JI117" s="43"/>
      <c r="JJ117" s="43"/>
      <c r="JK117" s="43"/>
      <c r="JL117" s="43"/>
      <c r="JM117" s="43"/>
      <c r="JN117" s="43"/>
      <c r="JO117" s="43"/>
      <c r="JP117" s="43"/>
      <c r="JQ117" s="43"/>
      <c r="JR117" s="43"/>
      <c r="JS117" s="43"/>
      <c r="JT117" s="43"/>
      <c r="JU117" s="43"/>
      <c r="JV117" s="43"/>
      <c r="JW117" s="43"/>
      <c r="JX117" s="43"/>
      <c r="JY117" s="43"/>
      <c r="JZ117" s="43"/>
      <c r="KA117" s="43"/>
      <c r="KB117" s="43"/>
      <c r="KC117" s="43"/>
      <c r="KD117" s="43"/>
      <c r="KE117" s="43"/>
      <c r="KF117" s="43"/>
      <c r="KG117" s="43"/>
      <c r="KH117" s="43"/>
      <c r="KI117" s="43"/>
      <c r="KJ117" s="43"/>
      <c r="KK117" s="43"/>
      <c r="KL117" s="43"/>
      <c r="KM117" s="43"/>
      <c r="KN117" s="43"/>
      <c r="KO117" s="43"/>
      <c r="KP117" s="43"/>
      <c r="KQ117" s="43"/>
      <c r="KR117" s="43"/>
      <c r="KS117" s="43"/>
      <c r="KT117" s="43"/>
      <c r="KU117" s="43"/>
      <c r="KV117" s="43"/>
      <c r="KW117" s="43"/>
      <c r="KX117" s="43"/>
      <c r="KY117" s="43"/>
      <c r="KZ117" s="43"/>
      <c r="LA117" s="43"/>
      <c r="LB117" s="43"/>
      <c r="LC117" s="43"/>
      <c r="LD117" s="43"/>
      <c r="LE117" s="43"/>
      <c r="LF117" s="43"/>
      <c r="LG117" s="43"/>
      <c r="LH117" s="43"/>
      <c r="LI117" s="43"/>
      <c r="LJ117" s="43"/>
      <c r="LK117" s="43"/>
      <c r="LL117" s="43"/>
      <c r="LM117" s="43"/>
      <c r="LN117" s="43"/>
      <c r="LO117" s="43"/>
      <c r="LP117" s="43"/>
      <c r="LQ117" s="43"/>
      <c r="LR117" s="43"/>
      <c r="LS117" s="43"/>
      <c r="LT117" s="43"/>
      <c r="LU117" s="43"/>
      <c r="LV117" s="43"/>
      <c r="LW117" s="43"/>
      <c r="LX117" s="43"/>
      <c r="LY117" s="43"/>
      <c r="LZ117" s="43"/>
      <c r="MA117" s="43"/>
      <c r="MB117" s="43"/>
      <c r="MC117" s="43"/>
      <c r="MD117" s="43"/>
      <c r="ME117" s="43"/>
      <c r="MF117" s="43"/>
      <c r="MG117" s="43"/>
      <c r="MH117" s="43"/>
      <c r="MI117" s="43"/>
      <c r="MJ117" s="43"/>
      <c r="MK117" s="43"/>
      <c r="ML117" s="43"/>
      <c r="MM117" s="43"/>
      <c r="MN117" s="43"/>
      <c r="MO117" s="43"/>
      <c r="MP117" s="43"/>
      <c r="MQ117" s="43"/>
      <c r="MR117" s="43"/>
      <c r="MS117" s="43"/>
      <c r="MT117" s="43"/>
      <c r="MU117" s="43"/>
      <c r="MV117" s="43"/>
      <c r="MW117" s="43"/>
      <c r="MX117" s="43"/>
      <c r="MY117" s="43"/>
      <c r="MZ117" s="43"/>
      <c r="NA117" s="43"/>
      <c r="NB117" s="43"/>
      <c r="NC117" s="43"/>
      <c r="ND117" s="43"/>
      <c r="NE117" s="43"/>
      <c r="NF117" s="43"/>
      <c r="NG117" s="43"/>
      <c r="NH117" s="43"/>
      <c r="NI117" s="43"/>
      <c r="NJ117" s="43"/>
      <c r="NK117" s="43"/>
      <c r="NL117" s="43"/>
      <c r="NM117" s="43"/>
      <c r="NN117" s="43"/>
      <c r="NO117" s="43"/>
      <c r="NP117" s="43"/>
      <c r="NQ117" s="43"/>
      <c r="NR117" s="43"/>
      <c r="NS117" s="43"/>
      <c r="NT117" s="43"/>
      <c r="NU117" s="43"/>
      <c r="NV117" s="43"/>
      <c r="NW117" s="43"/>
      <c r="NX117" s="43"/>
      <c r="NY117" s="43"/>
      <c r="NZ117" s="43"/>
      <c r="OA117" s="43"/>
      <c r="OB117" s="43"/>
      <c r="OC117" s="43"/>
      <c r="OD117" s="43"/>
      <c r="OE117" s="43"/>
      <c r="OF117" s="43"/>
      <c r="OG117" s="43"/>
      <c r="OH117" s="43"/>
      <c r="OI117" s="43"/>
      <c r="OJ117" s="43"/>
      <c r="OK117" s="43"/>
      <c r="OL117" s="43"/>
      <c r="OM117" s="43"/>
      <c r="ON117" s="43"/>
      <c r="OO117" s="43"/>
      <c r="OP117" s="43"/>
      <c r="OQ117" s="43"/>
      <c r="OR117" s="43"/>
      <c r="OS117" s="43"/>
      <c r="OT117" s="43"/>
      <c r="OU117" s="43"/>
      <c r="OV117" s="43"/>
      <c r="OW117" s="43"/>
      <c r="OX117" s="43"/>
      <c r="OY117" s="43"/>
      <c r="OZ117" s="43"/>
      <c r="PA117" s="43"/>
      <c r="PB117" s="43"/>
      <c r="PC117" s="43"/>
      <c r="PD117" s="43"/>
      <c r="PE117" s="43"/>
      <c r="PF117" s="43"/>
      <c r="PG117" s="43"/>
      <c r="PH117" s="43"/>
      <c r="PI117" s="43"/>
      <c r="PJ117" s="43"/>
      <c r="PK117" s="43"/>
      <c r="PL117" s="43"/>
      <c r="PM117" s="43"/>
      <c r="PN117" s="43"/>
      <c r="PO117" s="43"/>
      <c r="PP117" s="43"/>
      <c r="PQ117" s="43"/>
      <c r="PR117" s="43"/>
      <c r="PS117" s="43"/>
      <c r="PT117" s="43"/>
      <c r="PU117" s="43"/>
      <c r="PV117" s="43"/>
      <c r="PW117" s="43"/>
      <c r="PX117" s="43"/>
      <c r="PY117" s="43"/>
      <c r="PZ117" s="43"/>
      <c r="QA117" s="43"/>
      <c r="QB117" s="43"/>
      <c r="QC117" s="43"/>
      <c r="QD117" s="43"/>
      <c r="QE117" s="43"/>
      <c r="QF117" s="43"/>
      <c r="QG117" s="43"/>
      <c r="QH117" s="43"/>
      <c r="QI117" s="43"/>
      <c r="QJ117" s="43"/>
      <c r="QK117" s="43"/>
      <c r="QL117" s="43"/>
      <c r="QM117" s="43"/>
      <c r="QN117" s="43"/>
      <c r="QO117" s="43"/>
      <c r="QP117" s="43"/>
      <c r="QQ117" s="43"/>
      <c r="QR117" s="43"/>
      <c r="QS117" s="43"/>
      <c r="QT117" s="43"/>
      <c r="QU117" s="43"/>
      <c r="QV117" s="43"/>
      <c r="QW117" s="43"/>
      <c r="QX117" s="43"/>
      <c r="QY117" s="43"/>
      <c r="QZ117" s="43"/>
      <c r="RA117" s="43"/>
      <c r="RB117" s="43"/>
      <c r="RC117" s="43"/>
      <c r="RD117" s="43"/>
      <c r="RE117" s="43"/>
      <c r="RF117" s="43"/>
      <c r="RG117" s="43"/>
      <c r="RH117" s="43"/>
      <c r="RI117" s="43"/>
      <c r="RJ117" s="43"/>
      <c r="RK117" s="43"/>
      <c r="RL117" s="43"/>
      <c r="RM117" s="43"/>
      <c r="RN117" s="43"/>
      <c r="RO117" s="43"/>
      <c r="RP117" s="43"/>
      <c r="RQ117" s="43"/>
      <c r="RR117" s="43"/>
      <c r="RS117" s="43"/>
      <c r="RT117" s="43"/>
      <c r="RU117" s="43"/>
      <c r="RV117" s="43"/>
      <c r="RW117" s="43"/>
      <c r="RX117" s="43"/>
      <c r="RY117" s="43"/>
      <c r="RZ117" s="43"/>
      <c r="SA117" s="43"/>
      <c r="SB117" s="43"/>
      <c r="SC117" s="43"/>
      <c r="SD117" s="43"/>
      <c r="SE117" s="43"/>
      <c r="SF117" s="43"/>
      <c r="SG117" s="43"/>
      <c r="SH117" s="43"/>
      <c r="SI117" s="43"/>
      <c r="SJ117" s="43"/>
      <c r="SK117" s="43"/>
      <c r="SL117" s="43"/>
      <c r="SM117" s="43"/>
      <c r="SN117" s="43"/>
      <c r="SO117" s="43"/>
      <c r="SP117" s="43"/>
      <c r="SQ117" s="43"/>
      <c r="SR117" s="43"/>
      <c r="SS117" s="43"/>
      <c r="ST117" s="43"/>
      <c r="SU117" s="43"/>
      <c r="SV117" s="43"/>
      <c r="SW117" s="43"/>
      <c r="SX117" s="43"/>
      <c r="SY117" s="43"/>
      <c r="SZ117" s="43"/>
      <c r="TA117" s="43"/>
      <c r="TB117" s="43"/>
      <c r="TC117" s="43"/>
      <c r="TD117" s="43"/>
      <c r="TE117" s="43"/>
      <c r="TF117" s="43"/>
      <c r="TG117" s="43"/>
      <c r="TH117" s="43"/>
      <c r="TI117" s="43"/>
      <c r="TJ117" s="43"/>
      <c r="TK117" s="43"/>
      <c r="TL117" s="43"/>
      <c r="TM117" s="43"/>
      <c r="TN117" s="43"/>
      <c r="TO117" s="43"/>
      <c r="TP117" s="43"/>
      <c r="TQ117" s="43"/>
      <c r="TR117" s="43"/>
      <c r="TS117" s="43"/>
      <c r="TT117" s="43"/>
      <c r="TU117" s="43"/>
      <c r="TV117" s="43"/>
      <c r="TW117" s="43"/>
      <c r="TX117" s="43"/>
      <c r="TY117" s="43"/>
      <c r="TZ117" s="43"/>
      <c r="UA117" s="43"/>
      <c r="UB117" s="43"/>
      <c r="UC117" s="43"/>
      <c r="UD117" s="43"/>
      <c r="UE117" s="43"/>
      <c r="UF117" s="43"/>
      <c r="UG117" s="43"/>
      <c r="UH117" s="43"/>
      <c r="UI117" s="43"/>
      <c r="UJ117" s="43"/>
      <c r="UK117" s="43"/>
      <c r="UL117" s="43"/>
      <c r="UM117" s="43"/>
      <c r="UN117" s="43"/>
      <c r="UO117" s="43"/>
      <c r="UP117" s="43"/>
      <c r="UQ117" s="43"/>
      <c r="UR117" s="43"/>
      <c r="US117" s="43"/>
      <c r="UT117" s="43"/>
      <c r="UU117" s="43"/>
      <c r="UV117" s="43"/>
      <c r="UW117" s="43"/>
      <c r="UX117" s="43"/>
      <c r="UY117" s="43"/>
      <c r="UZ117" s="43"/>
      <c r="VA117" s="43"/>
      <c r="VB117" s="43"/>
      <c r="VC117" s="43"/>
      <c r="VD117" s="43"/>
      <c r="VE117" s="43"/>
      <c r="VF117" s="43"/>
      <c r="VG117" s="43"/>
      <c r="VH117" s="43"/>
      <c r="VI117" s="43"/>
      <c r="VJ117" s="43"/>
      <c r="VK117" s="43"/>
      <c r="VL117" s="43"/>
      <c r="VM117" s="43"/>
      <c r="VN117" s="43"/>
      <c r="VO117" s="43"/>
      <c r="VP117" s="43"/>
      <c r="VQ117" s="43"/>
      <c r="VR117" s="43"/>
      <c r="VS117" s="43"/>
      <c r="VT117" s="43"/>
      <c r="VU117" s="43"/>
      <c r="VV117" s="43"/>
      <c r="VW117" s="43"/>
      <c r="VX117" s="43"/>
      <c r="VY117" s="43"/>
      <c r="VZ117" s="43"/>
      <c r="WA117" s="43"/>
      <c r="WB117" s="43"/>
      <c r="WC117" s="43"/>
      <c r="WD117" s="43"/>
      <c r="WE117" s="43"/>
      <c r="WF117" s="43"/>
      <c r="WG117" s="43"/>
      <c r="WH117" s="43"/>
      <c r="WI117" s="43"/>
      <c r="WJ117" s="43"/>
      <c r="WK117" s="43"/>
      <c r="WL117" s="43"/>
      <c r="WM117" s="43"/>
      <c r="WN117" s="43"/>
      <c r="WO117" s="43"/>
      <c r="WP117" s="43"/>
      <c r="WQ117" s="43"/>
      <c r="WR117" s="43"/>
      <c r="WS117" s="43"/>
      <c r="WT117" s="43"/>
      <c r="WU117" s="43"/>
      <c r="WV117" s="43"/>
      <c r="WW117" s="43"/>
      <c r="WX117" s="43"/>
      <c r="WY117" s="43"/>
      <c r="WZ117" s="43"/>
      <c r="XA117" s="43"/>
      <c r="XB117" s="43"/>
      <c r="XC117" s="43"/>
      <c r="XD117" s="43"/>
      <c r="XE117" s="43"/>
      <c r="XF117" s="43"/>
      <c r="XG117" s="43"/>
      <c r="XH117" s="43"/>
      <c r="XI117" s="43"/>
      <c r="XJ117" s="43"/>
      <c r="XK117" s="43"/>
      <c r="XL117" s="43"/>
      <c r="XM117" s="43"/>
      <c r="XN117" s="43"/>
      <c r="XO117" s="43"/>
      <c r="XP117" s="43"/>
      <c r="XQ117" s="43"/>
      <c r="XR117" s="43"/>
      <c r="XS117" s="43"/>
      <c r="XT117" s="43"/>
      <c r="XU117" s="43"/>
      <c r="XV117" s="43"/>
      <c r="XW117" s="43"/>
      <c r="XX117" s="43"/>
      <c r="XY117" s="43"/>
      <c r="XZ117" s="43"/>
      <c r="YA117" s="43"/>
      <c r="YB117" s="43"/>
      <c r="YC117" s="43"/>
      <c r="YD117" s="43"/>
      <c r="YE117" s="43"/>
      <c r="YF117" s="43"/>
      <c r="YG117" s="43"/>
      <c r="YH117" s="43"/>
      <c r="YI117" s="43"/>
      <c r="YJ117" s="43"/>
      <c r="YK117" s="43"/>
      <c r="YL117" s="43"/>
      <c r="YM117" s="43"/>
      <c r="YN117" s="43"/>
      <c r="YO117" s="43"/>
      <c r="YP117" s="43"/>
      <c r="YQ117" s="43"/>
      <c r="YR117" s="43"/>
      <c r="YS117" s="43"/>
      <c r="YT117" s="43"/>
      <c r="YU117" s="43"/>
      <c r="YV117" s="43"/>
      <c r="YW117" s="43"/>
      <c r="YX117" s="43"/>
      <c r="YY117" s="43"/>
      <c r="YZ117" s="43"/>
      <c r="ZA117" s="43"/>
      <c r="ZB117" s="43"/>
      <c r="ZC117" s="43"/>
      <c r="ZD117" s="43"/>
      <c r="ZE117" s="43"/>
      <c r="ZF117" s="43"/>
      <c r="ZG117" s="43"/>
      <c r="ZH117" s="43"/>
      <c r="ZI117" s="43"/>
      <c r="ZJ117" s="43"/>
      <c r="ZK117" s="43"/>
      <c r="ZL117" s="43"/>
      <c r="ZM117" s="43"/>
      <c r="ZN117" s="43"/>
      <c r="ZO117" s="43"/>
      <c r="ZP117" s="43"/>
      <c r="ZQ117" s="43"/>
      <c r="ZR117" s="43"/>
      <c r="ZS117" s="43"/>
      <c r="ZT117" s="43"/>
      <c r="ZU117" s="43"/>
      <c r="ZV117" s="43"/>
      <c r="ZW117" s="43"/>
      <c r="ZX117" s="43"/>
      <c r="ZY117" s="43"/>
      <c r="ZZ117" s="43"/>
      <c r="AAA117" s="43"/>
      <c r="AAB117" s="43"/>
      <c r="AAC117" s="43"/>
      <c r="AAD117" s="43"/>
      <c r="AAE117" s="43"/>
      <c r="AAF117" s="43"/>
      <c r="AAG117" s="43"/>
      <c r="AAH117" s="43"/>
      <c r="AAI117" s="43"/>
      <c r="AAJ117" s="43"/>
      <c r="AAK117" s="43"/>
      <c r="AAL117" s="43"/>
      <c r="AAM117" s="43"/>
      <c r="AAN117" s="43"/>
      <c r="AAO117" s="43"/>
      <c r="AAP117" s="43"/>
      <c r="AAQ117" s="43"/>
      <c r="AAR117" s="43"/>
      <c r="AAS117" s="43"/>
      <c r="AAT117" s="43"/>
      <c r="AAU117" s="43"/>
      <c r="AAV117" s="43"/>
      <c r="AAW117" s="43"/>
      <c r="AAX117" s="43"/>
      <c r="AAY117" s="43"/>
      <c r="AAZ117" s="43"/>
      <c r="ABA117" s="43"/>
      <c r="ABB117" s="43"/>
      <c r="ABC117" s="43"/>
      <c r="ABD117" s="43"/>
      <c r="ABE117" s="43"/>
      <c r="ABF117" s="43"/>
      <c r="ABG117" s="43"/>
      <c r="ABH117" s="43"/>
      <c r="ABI117" s="43"/>
      <c r="ABJ117" s="43"/>
      <c r="ABK117" s="43"/>
      <c r="ABL117" s="43"/>
      <c r="ABM117" s="43"/>
      <c r="ABN117" s="43"/>
      <c r="ABO117" s="43"/>
      <c r="ABP117" s="43"/>
      <c r="ABQ117" s="43"/>
      <c r="ABR117" s="43"/>
      <c r="ABS117" s="43"/>
      <c r="ABT117" s="43"/>
      <c r="ABU117" s="43"/>
      <c r="ABV117" s="43"/>
      <c r="ABW117" s="43"/>
      <c r="ABX117" s="43"/>
      <c r="ABY117" s="43"/>
      <c r="ABZ117" s="43"/>
      <c r="ACA117" s="43"/>
      <c r="ACB117" s="43"/>
      <c r="ACC117" s="43"/>
      <c r="ACD117" s="43"/>
      <c r="ACE117" s="43"/>
      <c r="ACF117" s="43"/>
      <c r="ACG117" s="43"/>
      <c r="ACH117" s="43"/>
      <c r="ACI117" s="43"/>
      <c r="ACJ117" s="43"/>
      <c r="ACK117" s="43"/>
      <c r="ACL117" s="43"/>
      <c r="ACM117" s="43"/>
      <c r="ACN117" s="43"/>
      <c r="ACO117" s="43"/>
      <c r="ACP117" s="43"/>
      <c r="ACQ117" s="43"/>
      <c r="ACR117" s="43"/>
      <c r="ACS117" s="43"/>
      <c r="ACT117" s="43"/>
      <c r="ACU117" s="43"/>
      <c r="ACV117" s="43"/>
      <c r="ACW117" s="43"/>
      <c r="ACX117" s="43"/>
      <c r="ACY117" s="43"/>
      <c r="ACZ117" s="43"/>
      <c r="ADA117" s="43"/>
      <c r="ADB117" s="43"/>
      <c r="ADC117" s="43"/>
      <c r="ADD117" s="43"/>
      <c r="ADE117" s="43"/>
      <c r="ADF117" s="43"/>
      <c r="ADG117" s="43"/>
      <c r="ADH117" s="43"/>
      <c r="ADI117" s="43"/>
      <c r="ADJ117" s="43"/>
      <c r="ADK117" s="43"/>
      <c r="ADL117" s="43"/>
      <c r="ADM117" s="43"/>
      <c r="ADN117" s="43"/>
      <c r="ADO117" s="43"/>
      <c r="ADP117" s="43"/>
      <c r="ADQ117" s="43"/>
      <c r="ADR117" s="43"/>
      <c r="ADS117" s="43"/>
      <c r="ADT117" s="43"/>
      <c r="ADU117" s="43"/>
      <c r="ADV117" s="43"/>
      <c r="ADW117" s="43"/>
      <c r="ADX117" s="43"/>
      <c r="ADY117" s="43"/>
      <c r="ADZ117" s="43"/>
      <c r="AEA117" s="43"/>
      <c r="AEB117" s="43"/>
      <c r="AEC117" s="43"/>
      <c r="AED117" s="43"/>
      <c r="AEE117" s="43"/>
      <c r="AEF117" s="43"/>
      <c r="AEG117" s="43"/>
      <c r="AEH117" s="43"/>
      <c r="AEI117" s="43"/>
      <c r="AEJ117" s="43"/>
      <c r="AEK117" s="43"/>
      <c r="AEL117" s="43"/>
      <c r="AEM117" s="43"/>
      <c r="AEN117" s="43"/>
      <c r="AEO117" s="43"/>
      <c r="AEP117" s="43"/>
      <c r="AEQ117" s="43"/>
      <c r="AER117" s="43"/>
      <c r="AES117" s="43"/>
      <c r="AET117" s="43"/>
      <c r="AEU117" s="43"/>
      <c r="AEV117" s="43"/>
      <c r="AEW117" s="43"/>
      <c r="AEX117" s="43"/>
      <c r="AEY117" s="43"/>
      <c r="AEZ117" s="43"/>
      <c r="AFA117" s="43"/>
      <c r="AFB117" s="43"/>
      <c r="AFC117" s="43"/>
      <c r="AFD117" s="43"/>
      <c r="AFE117" s="43"/>
      <c r="AFF117" s="43"/>
      <c r="AFG117" s="43"/>
      <c r="AFH117" s="43"/>
      <c r="AFI117" s="43"/>
      <c r="AFJ117" s="43"/>
      <c r="AFK117" s="43"/>
      <c r="AFL117" s="43"/>
      <c r="AFM117" s="43"/>
      <c r="AFN117" s="43"/>
      <c r="AFO117" s="43"/>
      <c r="AFP117" s="43"/>
      <c r="AFQ117" s="43"/>
      <c r="AFR117" s="43"/>
      <c r="AFS117" s="43"/>
      <c r="AFT117" s="43"/>
      <c r="AFU117" s="43"/>
      <c r="AFV117" s="43"/>
      <c r="AFW117" s="43"/>
      <c r="AFX117" s="43"/>
      <c r="AFY117" s="43"/>
      <c r="AFZ117" s="43"/>
      <c r="AGA117" s="43"/>
      <c r="AGB117" s="43"/>
      <c r="AGC117" s="43"/>
      <c r="AGD117" s="43"/>
      <c r="AGE117" s="43"/>
      <c r="AGF117" s="43"/>
      <c r="AGG117" s="43"/>
      <c r="AGH117" s="43"/>
      <c r="AGI117" s="43"/>
      <c r="AGJ117" s="43"/>
      <c r="AGK117" s="43"/>
      <c r="AGL117" s="43"/>
      <c r="AGM117" s="43"/>
      <c r="AGN117" s="43"/>
      <c r="AGO117" s="43"/>
      <c r="AGP117" s="43"/>
      <c r="AGQ117" s="43"/>
      <c r="AGR117" s="43"/>
      <c r="AGS117" s="43"/>
      <c r="AGT117" s="43"/>
      <c r="AGU117" s="43"/>
      <c r="AGV117" s="43"/>
      <c r="AGW117" s="43"/>
      <c r="AGX117" s="43"/>
      <c r="AGY117" s="43"/>
      <c r="AGZ117" s="43"/>
      <c r="AHA117" s="43"/>
      <c r="AHB117" s="43"/>
      <c r="AHC117" s="43"/>
      <c r="AHD117" s="43"/>
      <c r="AHE117" s="43"/>
      <c r="AHF117" s="43"/>
      <c r="AHG117" s="43"/>
      <c r="AHH117" s="43"/>
      <c r="AHI117" s="43"/>
      <c r="AHJ117" s="43"/>
      <c r="AHK117" s="43"/>
      <c r="AHL117" s="43"/>
      <c r="AHM117" s="43"/>
      <c r="AHN117" s="43"/>
      <c r="AHO117" s="43"/>
      <c r="AHP117" s="43"/>
      <c r="AHQ117" s="43"/>
      <c r="AHR117" s="43"/>
      <c r="AHS117" s="43"/>
      <c r="AHT117" s="43"/>
      <c r="AHU117" s="43"/>
      <c r="AHV117" s="43"/>
      <c r="AHW117" s="43"/>
      <c r="AHX117" s="43"/>
      <c r="AHY117" s="43"/>
      <c r="AHZ117" s="43"/>
      <c r="AIA117" s="43"/>
      <c r="AIB117" s="43"/>
      <c r="AIC117" s="43"/>
      <c r="AID117" s="43"/>
      <c r="AIE117" s="43"/>
      <c r="AIF117" s="43"/>
      <c r="AIG117" s="43"/>
      <c r="AIH117" s="43"/>
      <c r="AII117" s="43"/>
      <c r="AIJ117" s="43"/>
      <c r="AIK117" s="43"/>
      <c r="AIL117" s="43"/>
      <c r="AIM117" s="43"/>
      <c r="AIN117" s="43"/>
      <c r="AIO117" s="43"/>
      <c r="AIP117" s="43"/>
      <c r="AIQ117" s="43"/>
      <c r="AIR117" s="43"/>
      <c r="AIS117" s="43"/>
      <c r="AIT117" s="43"/>
      <c r="AIU117" s="43"/>
      <c r="AIV117" s="43"/>
      <c r="AIW117" s="43"/>
      <c r="AIX117" s="43"/>
      <c r="AIY117" s="43"/>
      <c r="AIZ117" s="43"/>
      <c r="AJA117" s="43"/>
      <c r="AJB117" s="43"/>
      <c r="AJC117" s="43"/>
      <c r="AJD117" s="43"/>
      <c r="AJE117" s="43"/>
      <c r="AJF117" s="43"/>
      <c r="AJG117" s="43"/>
      <c r="AJH117" s="43"/>
      <c r="AJI117" s="43"/>
    </row>
    <row r="118" spans="1:945" s="141" customFormat="1" ht="14.25" x14ac:dyDescent="0.2">
      <c r="A118" s="194"/>
      <c r="B118" s="195"/>
      <c r="C118" s="195"/>
      <c r="D118" s="181" t="s">
        <v>188</v>
      </c>
      <c r="E118" s="195"/>
      <c r="F118" s="182"/>
      <c r="G118" s="182"/>
      <c r="H118" s="182"/>
      <c r="I118" s="182"/>
      <c r="J118" s="182"/>
      <c r="K118" s="182"/>
      <c r="L118" s="197"/>
      <c r="M118" s="197"/>
      <c r="N118" s="197"/>
      <c r="O118" s="197"/>
      <c r="P118" s="197"/>
      <c r="Q118" s="198"/>
      <c r="R118" s="124"/>
      <c r="S118" s="124"/>
      <c r="T118" s="124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  <c r="AF118" s="198"/>
      <c r="AG118" s="198"/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  <c r="BJ118" s="193"/>
      <c r="BK118" s="193"/>
      <c r="BL118" s="193"/>
      <c r="BM118" s="193"/>
      <c r="BN118" s="193"/>
      <c r="BO118" s="193"/>
      <c r="BP118" s="193"/>
      <c r="BQ118" s="193"/>
      <c r="BR118" s="193"/>
      <c r="BS118" s="193"/>
      <c r="BT118" s="193"/>
      <c r="BU118" s="193"/>
      <c r="BV118" s="193"/>
      <c r="BW118" s="193"/>
      <c r="BX118" s="193"/>
      <c r="BY118" s="193"/>
      <c r="BZ118" s="193"/>
      <c r="CA118" s="193"/>
      <c r="CB118" s="193"/>
      <c r="CC118" s="193"/>
      <c r="CD118" s="193"/>
      <c r="CE118" s="193"/>
      <c r="CF118" s="193"/>
      <c r="CG118" s="193"/>
      <c r="CH118" s="193"/>
      <c r="CI118" s="193"/>
      <c r="CJ118" s="193"/>
      <c r="CK118" s="193"/>
      <c r="CL118" s="193"/>
      <c r="CM118" s="193"/>
      <c r="CN118" s="193"/>
      <c r="CO118" s="193"/>
      <c r="CP118" s="193"/>
      <c r="CQ118" s="193"/>
      <c r="CR118" s="193"/>
      <c r="CS118" s="193"/>
      <c r="CT118" s="193"/>
      <c r="CU118" s="193"/>
      <c r="CV118" s="193"/>
      <c r="CW118" s="193"/>
      <c r="CX118" s="193"/>
      <c r="CY118" s="193"/>
      <c r="CZ118" s="193"/>
      <c r="DA118" s="193"/>
      <c r="DB118" s="193"/>
      <c r="DC118" s="193"/>
      <c r="DD118" s="193"/>
      <c r="DE118" s="193"/>
      <c r="DF118" s="193"/>
      <c r="DG118" s="193"/>
      <c r="DH118" s="193"/>
      <c r="DI118" s="193"/>
      <c r="DJ118" s="193"/>
      <c r="DK118" s="193"/>
      <c r="DL118" s="193"/>
      <c r="DM118" s="193"/>
      <c r="DN118" s="193"/>
      <c r="DO118" s="193"/>
      <c r="DP118" s="193"/>
      <c r="DQ118" s="193"/>
      <c r="DR118" s="193"/>
      <c r="DS118" s="193"/>
      <c r="DT118" s="193"/>
      <c r="DU118" s="193"/>
      <c r="DV118" s="193"/>
      <c r="DW118" s="193"/>
      <c r="DX118" s="193"/>
      <c r="DY118" s="193"/>
      <c r="DZ118" s="193"/>
      <c r="EA118" s="193"/>
      <c r="EB118" s="193"/>
      <c r="EC118" s="193"/>
      <c r="ED118" s="193"/>
      <c r="EE118" s="193"/>
      <c r="EF118" s="193"/>
      <c r="EG118" s="193"/>
      <c r="EH118" s="193"/>
      <c r="EI118" s="193"/>
      <c r="EJ118" s="193"/>
      <c r="EK118" s="193"/>
      <c r="EL118" s="193"/>
      <c r="EM118" s="193"/>
      <c r="EN118" s="193"/>
      <c r="EO118" s="193"/>
      <c r="EP118" s="193"/>
      <c r="EQ118" s="193"/>
      <c r="ER118" s="193"/>
      <c r="ES118" s="193"/>
      <c r="ET118" s="193"/>
      <c r="EU118" s="193"/>
      <c r="EV118" s="193"/>
      <c r="EW118" s="193"/>
      <c r="EX118" s="193"/>
      <c r="EY118" s="193"/>
      <c r="EZ118" s="193"/>
      <c r="FA118" s="193"/>
      <c r="FB118" s="193"/>
      <c r="FC118" s="193"/>
      <c r="FD118" s="193"/>
      <c r="FE118" s="193"/>
      <c r="FF118" s="193"/>
      <c r="FG118" s="193"/>
      <c r="FH118" s="193"/>
      <c r="FI118" s="193"/>
      <c r="FJ118" s="193"/>
      <c r="FK118" s="193"/>
      <c r="FL118" s="193"/>
      <c r="FM118" s="193"/>
      <c r="FN118" s="193"/>
      <c r="FO118" s="193"/>
      <c r="FP118" s="193"/>
      <c r="FQ118" s="193"/>
      <c r="FR118" s="193"/>
      <c r="FS118" s="193"/>
      <c r="FT118" s="193"/>
      <c r="FU118" s="193"/>
      <c r="FV118" s="193"/>
      <c r="FW118" s="193"/>
      <c r="FX118" s="193"/>
      <c r="FY118" s="193"/>
      <c r="FZ118" s="193"/>
      <c r="GA118" s="193"/>
      <c r="GB118" s="193"/>
      <c r="GC118" s="193"/>
      <c r="GD118" s="193"/>
      <c r="GE118" s="193"/>
      <c r="GF118" s="193"/>
      <c r="GG118" s="193"/>
      <c r="GH118" s="193"/>
      <c r="GI118" s="193"/>
      <c r="GJ118" s="193"/>
      <c r="GK118" s="193"/>
      <c r="GL118" s="193"/>
      <c r="GM118" s="193"/>
      <c r="GN118" s="193"/>
      <c r="GO118" s="193"/>
      <c r="GP118" s="193"/>
      <c r="GQ118" s="193"/>
      <c r="GR118" s="193"/>
      <c r="GS118" s="193"/>
      <c r="GT118" s="193"/>
      <c r="GU118" s="193"/>
      <c r="GV118" s="193"/>
      <c r="GW118" s="193"/>
      <c r="GX118" s="193"/>
      <c r="GY118" s="193"/>
      <c r="GZ118" s="193"/>
      <c r="HA118" s="193"/>
      <c r="HB118" s="193"/>
      <c r="HC118" s="193"/>
      <c r="HD118" s="193"/>
      <c r="HE118" s="193"/>
      <c r="HF118" s="193"/>
      <c r="HG118" s="193"/>
      <c r="HH118" s="193"/>
      <c r="HI118" s="193"/>
      <c r="HJ118" s="193"/>
      <c r="HK118" s="193"/>
      <c r="HL118" s="193"/>
      <c r="HM118" s="193"/>
      <c r="HN118" s="193"/>
      <c r="HO118" s="193"/>
      <c r="HP118" s="193"/>
      <c r="HQ118" s="193"/>
      <c r="HR118" s="193"/>
      <c r="HS118" s="193"/>
      <c r="HT118" s="193"/>
      <c r="HU118" s="193"/>
      <c r="HV118" s="193"/>
      <c r="HW118" s="193"/>
      <c r="HX118" s="193"/>
      <c r="HY118" s="193"/>
      <c r="HZ118" s="193"/>
      <c r="IA118" s="193"/>
      <c r="IB118" s="193"/>
      <c r="IC118" s="193"/>
      <c r="ID118" s="193"/>
      <c r="IE118" s="193"/>
      <c r="IF118" s="193"/>
      <c r="IG118" s="193"/>
      <c r="IH118" s="193"/>
      <c r="II118" s="193"/>
      <c r="IJ118" s="193"/>
      <c r="IK118" s="193"/>
      <c r="IL118" s="193"/>
      <c r="IM118" s="193"/>
      <c r="IN118" s="193"/>
      <c r="IO118" s="193"/>
      <c r="IP118" s="193"/>
      <c r="IQ118" s="193"/>
      <c r="IR118" s="193"/>
      <c r="IS118" s="193"/>
      <c r="IT118" s="193"/>
      <c r="IU118" s="193"/>
      <c r="IV118" s="193"/>
      <c r="IW118" s="193"/>
      <c r="IX118" s="193"/>
      <c r="IY118" s="193"/>
      <c r="IZ118" s="193"/>
      <c r="JA118" s="193"/>
      <c r="JB118" s="193"/>
      <c r="JC118" s="193"/>
      <c r="JD118" s="193"/>
      <c r="JE118" s="193"/>
      <c r="JF118" s="193"/>
      <c r="JG118" s="193"/>
      <c r="JH118" s="193"/>
      <c r="JI118" s="193"/>
      <c r="JJ118" s="193"/>
      <c r="JK118" s="193"/>
      <c r="JL118" s="193"/>
      <c r="JM118" s="193"/>
      <c r="JN118" s="193"/>
      <c r="JO118" s="193"/>
      <c r="JP118" s="193"/>
      <c r="JQ118" s="193"/>
      <c r="JR118" s="193"/>
      <c r="JS118" s="193"/>
      <c r="JT118" s="193"/>
      <c r="JU118" s="193"/>
      <c r="JV118" s="193"/>
      <c r="JW118" s="193"/>
      <c r="JX118" s="193"/>
      <c r="JY118" s="193"/>
      <c r="JZ118" s="193"/>
      <c r="KA118" s="193"/>
      <c r="KB118" s="193"/>
      <c r="KC118" s="193"/>
      <c r="KD118" s="193"/>
      <c r="KE118" s="193"/>
      <c r="KF118" s="193"/>
      <c r="KG118" s="193"/>
      <c r="KH118" s="193"/>
      <c r="KI118" s="193"/>
      <c r="KJ118" s="193"/>
      <c r="KK118" s="193"/>
      <c r="KL118" s="193"/>
      <c r="KM118" s="193"/>
      <c r="KN118" s="193"/>
      <c r="KO118" s="193"/>
      <c r="KP118" s="193"/>
      <c r="KQ118" s="193"/>
      <c r="KR118" s="193"/>
      <c r="KS118" s="193"/>
      <c r="KT118" s="193"/>
      <c r="KU118" s="193"/>
      <c r="KV118" s="193"/>
      <c r="KW118" s="193"/>
      <c r="KX118" s="193"/>
      <c r="KY118" s="193"/>
      <c r="KZ118" s="193"/>
      <c r="LA118" s="193"/>
      <c r="LB118" s="193"/>
      <c r="LC118" s="193"/>
      <c r="LD118" s="193"/>
      <c r="LE118" s="193"/>
      <c r="LF118" s="193"/>
      <c r="LG118" s="193"/>
      <c r="LH118" s="193"/>
      <c r="LI118" s="193"/>
      <c r="LJ118" s="193"/>
      <c r="LK118" s="193"/>
      <c r="LL118" s="193"/>
      <c r="LM118" s="193"/>
      <c r="LN118" s="193"/>
      <c r="LO118" s="193"/>
      <c r="LP118" s="193"/>
      <c r="LQ118" s="193"/>
      <c r="LR118" s="193"/>
      <c r="LS118" s="193"/>
      <c r="LT118" s="193"/>
      <c r="LU118" s="193"/>
      <c r="LV118" s="193"/>
      <c r="LW118" s="193"/>
      <c r="LX118" s="193"/>
      <c r="LY118" s="193"/>
      <c r="LZ118" s="193"/>
      <c r="MA118" s="193"/>
      <c r="MB118" s="193"/>
      <c r="MC118" s="193"/>
      <c r="MD118" s="193"/>
      <c r="ME118" s="193"/>
      <c r="MF118" s="193"/>
      <c r="MG118" s="193"/>
      <c r="MH118" s="193"/>
      <c r="MI118" s="193"/>
      <c r="MJ118" s="193"/>
      <c r="MK118" s="193"/>
      <c r="ML118" s="193"/>
      <c r="MM118" s="193"/>
      <c r="MN118" s="193"/>
      <c r="MO118" s="193"/>
      <c r="MP118" s="193"/>
      <c r="MQ118" s="193"/>
      <c r="MR118" s="193"/>
      <c r="MS118" s="193"/>
      <c r="MT118" s="193"/>
      <c r="MU118" s="193"/>
      <c r="MV118" s="193"/>
      <c r="MW118" s="193"/>
      <c r="MX118" s="193"/>
      <c r="MY118" s="193"/>
      <c r="MZ118" s="193"/>
      <c r="NA118" s="193"/>
      <c r="NB118" s="193"/>
      <c r="NC118" s="193"/>
      <c r="ND118" s="193"/>
      <c r="NE118" s="193"/>
      <c r="NF118" s="193"/>
      <c r="NG118" s="193"/>
      <c r="NH118" s="193"/>
      <c r="NI118" s="193"/>
      <c r="NJ118" s="193"/>
      <c r="NK118" s="193"/>
      <c r="NL118" s="193"/>
      <c r="NM118" s="193"/>
      <c r="NN118" s="193"/>
      <c r="NO118" s="193"/>
      <c r="NP118" s="193"/>
      <c r="NQ118" s="193"/>
      <c r="NR118" s="193"/>
      <c r="NS118" s="193"/>
      <c r="NT118" s="193"/>
      <c r="NU118" s="193"/>
      <c r="NV118" s="193"/>
      <c r="NW118" s="193"/>
      <c r="NX118" s="193"/>
      <c r="NY118" s="193"/>
      <c r="NZ118" s="193"/>
      <c r="OA118" s="193"/>
      <c r="OB118" s="193"/>
      <c r="OC118" s="193"/>
      <c r="OD118" s="193"/>
      <c r="OE118" s="193"/>
      <c r="OF118" s="193"/>
      <c r="OG118" s="193"/>
      <c r="OH118" s="193"/>
      <c r="OI118" s="193"/>
      <c r="OJ118" s="193"/>
      <c r="OK118" s="193"/>
      <c r="OL118" s="193"/>
      <c r="OM118" s="193"/>
      <c r="ON118" s="193"/>
      <c r="OO118" s="193"/>
      <c r="OP118" s="193"/>
      <c r="OQ118" s="193"/>
      <c r="OR118" s="193"/>
      <c r="OS118" s="193"/>
      <c r="OT118" s="193"/>
      <c r="OU118" s="193"/>
      <c r="OV118" s="193"/>
      <c r="OW118" s="193"/>
      <c r="OX118" s="193"/>
      <c r="OY118" s="193"/>
      <c r="OZ118" s="193"/>
      <c r="PA118" s="193"/>
      <c r="PB118" s="193"/>
      <c r="PC118" s="193"/>
      <c r="PD118" s="193"/>
      <c r="PE118" s="193"/>
      <c r="PF118" s="193"/>
      <c r="PG118" s="193"/>
      <c r="PH118" s="193"/>
      <c r="PI118" s="193"/>
      <c r="PJ118" s="193"/>
      <c r="PK118" s="193"/>
      <c r="PL118" s="193"/>
      <c r="PM118" s="193"/>
      <c r="PN118" s="193"/>
      <c r="PO118" s="193"/>
      <c r="PP118" s="193"/>
      <c r="PQ118" s="193"/>
      <c r="PR118" s="193"/>
      <c r="PS118" s="193"/>
      <c r="PT118" s="193"/>
      <c r="PU118" s="193"/>
      <c r="PV118" s="193"/>
      <c r="PW118" s="193"/>
      <c r="PX118" s="193"/>
      <c r="PY118" s="193"/>
      <c r="PZ118" s="193"/>
      <c r="QA118" s="193"/>
      <c r="QB118" s="193"/>
      <c r="QC118" s="193"/>
      <c r="QD118" s="193"/>
      <c r="QE118" s="193"/>
      <c r="QF118" s="193"/>
      <c r="QG118" s="193"/>
      <c r="QH118" s="193"/>
      <c r="QI118" s="193"/>
      <c r="QJ118" s="193"/>
      <c r="QK118" s="193"/>
      <c r="QL118" s="193"/>
      <c r="QM118" s="193"/>
      <c r="QN118" s="193"/>
      <c r="QO118" s="193"/>
      <c r="QP118" s="193"/>
      <c r="QQ118" s="193"/>
      <c r="QR118" s="193"/>
      <c r="QS118" s="193"/>
      <c r="QT118" s="193"/>
      <c r="QU118" s="193"/>
      <c r="QV118" s="193"/>
      <c r="QW118" s="193"/>
      <c r="QX118" s="193"/>
      <c r="QY118" s="193"/>
      <c r="QZ118" s="193"/>
      <c r="RA118" s="193"/>
      <c r="RB118" s="193"/>
      <c r="RC118" s="193"/>
      <c r="RD118" s="193"/>
      <c r="RE118" s="193"/>
      <c r="RF118" s="193"/>
      <c r="RG118" s="193"/>
      <c r="RH118" s="193"/>
      <c r="RI118" s="193"/>
      <c r="RJ118" s="193"/>
      <c r="RK118" s="193"/>
      <c r="RL118" s="193"/>
      <c r="RM118" s="193"/>
      <c r="RN118" s="193"/>
      <c r="RO118" s="193"/>
      <c r="RP118" s="193"/>
      <c r="RQ118" s="193"/>
      <c r="RR118" s="193"/>
      <c r="RS118" s="193"/>
      <c r="RT118" s="193"/>
      <c r="RU118" s="193"/>
      <c r="RV118" s="193"/>
      <c r="RW118" s="193"/>
      <c r="RX118" s="193"/>
      <c r="RY118" s="193"/>
      <c r="RZ118" s="193"/>
      <c r="SA118" s="193"/>
      <c r="SB118" s="193"/>
      <c r="SC118" s="193"/>
      <c r="SD118" s="193"/>
      <c r="SE118" s="193"/>
      <c r="SF118" s="193"/>
      <c r="SG118" s="193"/>
      <c r="SH118" s="193"/>
      <c r="SI118" s="193"/>
      <c r="SJ118" s="193"/>
      <c r="SK118" s="193"/>
      <c r="SL118" s="193"/>
      <c r="SM118" s="193"/>
      <c r="SN118" s="193"/>
      <c r="SO118" s="193"/>
      <c r="SP118" s="193"/>
      <c r="SQ118" s="193"/>
      <c r="SR118" s="193"/>
      <c r="SS118" s="193"/>
      <c r="ST118" s="193"/>
      <c r="SU118" s="193"/>
      <c r="SV118" s="193"/>
      <c r="SW118" s="193"/>
      <c r="SX118" s="193"/>
      <c r="SY118" s="193"/>
      <c r="SZ118" s="193"/>
      <c r="TA118" s="193"/>
      <c r="TB118" s="193"/>
      <c r="TC118" s="193"/>
      <c r="TD118" s="193"/>
      <c r="TE118" s="193"/>
      <c r="TF118" s="193"/>
      <c r="TG118" s="193"/>
      <c r="TH118" s="193"/>
      <c r="TI118" s="193"/>
      <c r="TJ118" s="193"/>
      <c r="TK118" s="193"/>
      <c r="TL118" s="193"/>
      <c r="TM118" s="193"/>
      <c r="TN118" s="193"/>
      <c r="TO118" s="193"/>
      <c r="TP118" s="193"/>
      <c r="TQ118" s="193"/>
      <c r="TR118" s="193"/>
      <c r="TS118" s="193"/>
      <c r="TT118" s="193"/>
      <c r="TU118" s="193"/>
      <c r="TV118" s="193"/>
      <c r="TW118" s="193"/>
      <c r="TX118" s="193"/>
      <c r="TY118" s="193"/>
      <c r="TZ118" s="193"/>
      <c r="UA118" s="193"/>
      <c r="UB118" s="193"/>
      <c r="UC118" s="193"/>
      <c r="UD118" s="193"/>
      <c r="UE118" s="193"/>
      <c r="UF118" s="193"/>
      <c r="UG118" s="193"/>
      <c r="UH118" s="193"/>
      <c r="UI118" s="193"/>
      <c r="UJ118" s="193"/>
      <c r="UK118" s="193"/>
      <c r="UL118" s="193"/>
      <c r="UM118" s="193"/>
      <c r="UN118" s="193"/>
      <c r="UO118" s="193"/>
      <c r="UP118" s="193"/>
      <c r="UQ118" s="193"/>
      <c r="UR118" s="193"/>
      <c r="US118" s="193"/>
      <c r="UT118" s="193"/>
      <c r="UU118" s="193"/>
      <c r="UV118" s="193"/>
      <c r="UW118" s="193"/>
      <c r="UX118" s="193"/>
      <c r="UY118" s="193"/>
      <c r="UZ118" s="193"/>
      <c r="VA118" s="193"/>
      <c r="VB118" s="193"/>
      <c r="VC118" s="193"/>
      <c r="VD118" s="193"/>
      <c r="VE118" s="193"/>
      <c r="VF118" s="193"/>
      <c r="VG118" s="193"/>
      <c r="VH118" s="193"/>
      <c r="VI118" s="193"/>
      <c r="VJ118" s="193"/>
      <c r="VK118" s="193"/>
      <c r="VL118" s="193"/>
      <c r="VM118" s="193"/>
      <c r="VN118" s="193"/>
      <c r="VO118" s="193"/>
      <c r="VP118" s="193"/>
      <c r="VQ118" s="193"/>
      <c r="VR118" s="193"/>
      <c r="VS118" s="193"/>
      <c r="VT118" s="193"/>
      <c r="VU118" s="193"/>
      <c r="VV118" s="193"/>
      <c r="VW118" s="193"/>
      <c r="VX118" s="193"/>
      <c r="VY118" s="193"/>
      <c r="VZ118" s="193"/>
      <c r="WA118" s="193"/>
      <c r="WB118" s="193"/>
      <c r="WC118" s="193"/>
      <c r="WD118" s="193"/>
      <c r="WE118" s="193"/>
      <c r="WF118" s="193"/>
      <c r="WG118" s="193"/>
      <c r="WH118" s="193"/>
      <c r="WI118" s="193"/>
      <c r="WJ118" s="193"/>
      <c r="WK118" s="193"/>
      <c r="WL118" s="193"/>
      <c r="WM118" s="193"/>
      <c r="WN118" s="193"/>
      <c r="WO118" s="193"/>
      <c r="WP118" s="193"/>
      <c r="WQ118" s="193"/>
      <c r="WR118" s="193"/>
      <c r="WS118" s="193"/>
      <c r="WT118" s="193"/>
      <c r="WU118" s="193"/>
      <c r="WV118" s="193"/>
      <c r="WW118" s="193"/>
      <c r="WX118" s="193"/>
      <c r="WY118" s="193"/>
      <c r="WZ118" s="193"/>
      <c r="XA118" s="193"/>
      <c r="XB118" s="193"/>
      <c r="XC118" s="193"/>
      <c r="XD118" s="193"/>
      <c r="XE118" s="193"/>
      <c r="XF118" s="193"/>
      <c r="XG118" s="193"/>
      <c r="XH118" s="193"/>
      <c r="XI118" s="193"/>
      <c r="XJ118" s="193"/>
      <c r="XK118" s="193"/>
      <c r="XL118" s="193"/>
      <c r="XM118" s="193"/>
      <c r="XN118" s="193"/>
      <c r="XO118" s="193"/>
      <c r="XP118" s="193"/>
      <c r="XQ118" s="193"/>
      <c r="XR118" s="193"/>
      <c r="XS118" s="193"/>
      <c r="XT118" s="193"/>
      <c r="XU118" s="193"/>
      <c r="XV118" s="193"/>
      <c r="XW118" s="193"/>
      <c r="XX118" s="193"/>
      <c r="XY118" s="193"/>
      <c r="XZ118" s="193"/>
      <c r="YA118" s="193"/>
      <c r="YB118" s="193"/>
      <c r="YC118" s="193"/>
      <c r="YD118" s="193"/>
      <c r="YE118" s="193"/>
      <c r="YF118" s="193"/>
      <c r="YG118" s="193"/>
      <c r="YH118" s="193"/>
      <c r="YI118" s="193"/>
      <c r="YJ118" s="193"/>
      <c r="YK118" s="193"/>
      <c r="YL118" s="193"/>
      <c r="YM118" s="193"/>
      <c r="YN118" s="193"/>
      <c r="YO118" s="193"/>
      <c r="YP118" s="193"/>
      <c r="YQ118" s="193"/>
      <c r="YR118" s="193"/>
      <c r="YS118" s="193"/>
      <c r="YT118" s="193"/>
      <c r="YU118" s="193"/>
      <c r="YV118" s="193"/>
      <c r="YW118" s="193"/>
      <c r="YX118" s="193"/>
      <c r="YY118" s="193"/>
      <c r="YZ118" s="193"/>
      <c r="ZA118" s="193"/>
      <c r="ZB118" s="193"/>
      <c r="ZC118" s="193"/>
      <c r="ZD118" s="193"/>
      <c r="ZE118" s="193"/>
      <c r="ZF118" s="193"/>
      <c r="ZG118" s="193"/>
      <c r="ZH118" s="193"/>
      <c r="ZI118" s="193"/>
      <c r="ZJ118" s="193"/>
      <c r="ZK118" s="193"/>
      <c r="ZL118" s="193"/>
      <c r="ZM118" s="193"/>
      <c r="ZN118" s="193"/>
      <c r="ZO118" s="193"/>
      <c r="ZP118" s="193"/>
      <c r="ZQ118" s="193"/>
      <c r="ZR118" s="193"/>
      <c r="ZS118" s="193"/>
      <c r="ZT118" s="193"/>
      <c r="ZU118" s="193"/>
      <c r="ZV118" s="193"/>
      <c r="ZW118" s="193"/>
      <c r="ZX118" s="193"/>
      <c r="ZY118" s="193"/>
      <c r="ZZ118" s="193"/>
      <c r="AAA118" s="193"/>
      <c r="AAB118" s="193"/>
      <c r="AAC118" s="193"/>
      <c r="AAD118" s="193"/>
      <c r="AAE118" s="193"/>
      <c r="AAF118" s="193"/>
      <c r="AAG118" s="193"/>
      <c r="AAH118" s="193"/>
      <c r="AAI118" s="193"/>
      <c r="AAJ118" s="193"/>
      <c r="AAK118" s="193"/>
      <c r="AAL118" s="193"/>
      <c r="AAM118" s="193"/>
      <c r="AAN118" s="193"/>
      <c r="AAO118" s="193"/>
      <c r="AAP118" s="193"/>
      <c r="AAQ118" s="193"/>
      <c r="AAR118" s="193"/>
      <c r="AAS118" s="193"/>
      <c r="AAT118" s="193"/>
      <c r="AAU118" s="193"/>
      <c r="AAV118" s="193"/>
      <c r="AAW118" s="193"/>
      <c r="AAX118" s="193"/>
      <c r="AAY118" s="193"/>
      <c r="AAZ118" s="193"/>
      <c r="ABA118" s="193"/>
      <c r="ABB118" s="193"/>
      <c r="ABC118" s="193"/>
      <c r="ABD118" s="193"/>
      <c r="ABE118" s="193"/>
      <c r="ABF118" s="193"/>
      <c r="ABG118" s="193"/>
      <c r="ABH118" s="193"/>
      <c r="ABI118" s="193"/>
      <c r="ABJ118" s="193"/>
      <c r="ABK118" s="193"/>
      <c r="ABL118" s="193"/>
      <c r="ABM118" s="193"/>
      <c r="ABN118" s="193"/>
      <c r="ABO118" s="193"/>
      <c r="ABP118" s="193"/>
      <c r="ABQ118" s="193"/>
      <c r="ABR118" s="193"/>
      <c r="ABS118" s="193"/>
      <c r="ABT118" s="193"/>
      <c r="ABU118" s="193"/>
      <c r="ABV118" s="193"/>
      <c r="ABW118" s="193"/>
      <c r="ABX118" s="193"/>
      <c r="ABY118" s="193"/>
      <c r="ABZ118" s="193"/>
      <c r="ACA118" s="193"/>
      <c r="ACB118" s="193"/>
      <c r="ACC118" s="193"/>
      <c r="ACD118" s="193"/>
      <c r="ACE118" s="193"/>
      <c r="ACF118" s="193"/>
      <c r="ACG118" s="193"/>
      <c r="ACH118" s="193"/>
      <c r="ACI118" s="193"/>
      <c r="ACJ118" s="193"/>
      <c r="ACK118" s="193"/>
      <c r="ACL118" s="193"/>
      <c r="ACM118" s="193"/>
      <c r="ACN118" s="193"/>
      <c r="ACO118" s="193"/>
      <c r="ACP118" s="193"/>
      <c r="ACQ118" s="193"/>
      <c r="ACR118" s="193"/>
      <c r="ACS118" s="193"/>
      <c r="ACT118" s="193"/>
      <c r="ACU118" s="193"/>
      <c r="ACV118" s="193"/>
      <c r="ACW118" s="193"/>
      <c r="ACX118" s="193"/>
      <c r="ACY118" s="193"/>
      <c r="ACZ118" s="193"/>
      <c r="ADA118" s="193"/>
      <c r="ADB118" s="193"/>
      <c r="ADC118" s="193"/>
      <c r="ADD118" s="193"/>
      <c r="ADE118" s="193"/>
      <c r="ADF118" s="193"/>
      <c r="ADG118" s="193"/>
      <c r="ADH118" s="193"/>
      <c r="ADI118" s="193"/>
      <c r="ADJ118" s="193"/>
      <c r="ADK118" s="193"/>
      <c r="ADL118" s="193"/>
      <c r="ADM118" s="193"/>
      <c r="ADN118" s="193"/>
      <c r="ADO118" s="193"/>
      <c r="ADP118" s="193"/>
      <c r="ADQ118" s="193"/>
      <c r="ADR118" s="193"/>
      <c r="ADS118" s="193"/>
      <c r="ADT118" s="193"/>
      <c r="ADU118" s="193"/>
      <c r="ADV118" s="193"/>
      <c r="ADW118" s="193"/>
      <c r="ADX118" s="193"/>
      <c r="ADY118" s="193"/>
      <c r="ADZ118" s="193"/>
      <c r="AEA118" s="193"/>
      <c r="AEB118" s="193"/>
      <c r="AEC118" s="193"/>
      <c r="AED118" s="193"/>
      <c r="AEE118" s="193"/>
      <c r="AEF118" s="193"/>
      <c r="AEG118" s="193"/>
      <c r="AEH118" s="193"/>
      <c r="AEI118" s="193"/>
      <c r="AEJ118" s="193"/>
      <c r="AEK118" s="193"/>
      <c r="AEL118" s="193"/>
      <c r="AEM118" s="193"/>
      <c r="AEN118" s="193"/>
      <c r="AEO118" s="193"/>
      <c r="AEP118" s="193"/>
      <c r="AEQ118" s="193"/>
      <c r="AER118" s="193"/>
      <c r="AES118" s="193"/>
      <c r="AET118" s="193"/>
      <c r="AEU118" s="193"/>
      <c r="AEV118" s="193"/>
      <c r="AEW118" s="193"/>
      <c r="AEX118" s="193"/>
      <c r="AEY118" s="193"/>
      <c r="AEZ118" s="193"/>
      <c r="AFA118" s="193"/>
      <c r="AFB118" s="193"/>
      <c r="AFC118" s="193"/>
      <c r="AFD118" s="193"/>
      <c r="AFE118" s="193"/>
      <c r="AFF118" s="193"/>
      <c r="AFG118" s="193"/>
      <c r="AFH118" s="193"/>
      <c r="AFI118" s="193"/>
      <c r="AFJ118" s="193"/>
      <c r="AFK118" s="193"/>
      <c r="AFL118" s="193"/>
      <c r="AFM118" s="193"/>
      <c r="AFN118" s="193"/>
      <c r="AFO118" s="193"/>
      <c r="AFP118" s="193"/>
      <c r="AFQ118" s="193"/>
      <c r="AFR118" s="193"/>
      <c r="AFS118" s="193"/>
      <c r="AFT118" s="193"/>
      <c r="AFU118" s="193"/>
      <c r="AFV118" s="193"/>
      <c r="AFW118" s="193"/>
      <c r="AFX118" s="193"/>
      <c r="AFY118" s="193"/>
      <c r="AFZ118" s="193"/>
      <c r="AGA118" s="193"/>
      <c r="AGB118" s="193"/>
      <c r="AGC118" s="193"/>
      <c r="AGD118" s="193"/>
      <c r="AGE118" s="193"/>
      <c r="AGF118" s="193"/>
      <c r="AGG118" s="193"/>
      <c r="AGH118" s="193"/>
      <c r="AGI118" s="193"/>
      <c r="AGJ118" s="193"/>
      <c r="AGK118" s="193"/>
      <c r="AGL118" s="193"/>
      <c r="AGM118" s="193"/>
      <c r="AGN118" s="193"/>
      <c r="AGO118" s="193"/>
      <c r="AGP118" s="193"/>
      <c r="AGQ118" s="193"/>
      <c r="AGR118" s="193"/>
      <c r="AGS118" s="193"/>
      <c r="AGT118" s="193"/>
      <c r="AGU118" s="193"/>
      <c r="AGV118" s="193"/>
      <c r="AGW118" s="193"/>
      <c r="AGX118" s="193"/>
      <c r="AGY118" s="193"/>
      <c r="AGZ118" s="193"/>
      <c r="AHA118" s="193"/>
      <c r="AHB118" s="193"/>
      <c r="AHC118" s="193"/>
      <c r="AHD118" s="193"/>
      <c r="AHE118" s="193"/>
      <c r="AHF118" s="193"/>
      <c r="AHG118" s="193"/>
      <c r="AHH118" s="193"/>
      <c r="AHI118" s="193"/>
      <c r="AHJ118" s="193"/>
      <c r="AHK118" s="193"/>
      <c r="AHL118" s="193"/>
      <c r="AHM118" s="193"/>
      <c r="AHN118" s="193"/>
      <c r="AHO118" s="193"/>
      <c r="AHP118" s="193"/>
      <c r="AHQ118" s="193"/>
      <c r="AHR118" s="193"/>
      <c r="AHS118" s="193"/>
      <c r="AHT118" s="193"/>
      <c r="AHU118" s="193"/>
      <c r="AHV118" s="193"/>
      <c r="AHW118" s="193"/>
      <c r="AHX118" s="193"/>
      <c r="AHY118" s="193"/>
      <c r="AHZ118" s="193"/>
      <c r="AIA118" s="193"/>
      <c r="AIB118" s="193"/>
      <c r="AIC118" s="193"/>
      <c r="AID118" s="193"/>
      <c r="AIE118" s="193"/>
      <c r="AIF118" s="193"/>
      <c r="AIG118" s="193"/>
      <c r="AIH118" s="193"/>
      <c r="AII118" s="193"/>
      <c r="AIJ118" s="193"/>
      <c r="AIK118" s="193"/>
      <c r="AIL118" s="193"/>
      <c r="AIM118" s="193"/>
      <c r="AIN118" s="193"/>
      <c r="AIO118" s="193"/>
      <c r="AIP118" s="193"/>
      <c r="AIQ118" s="193"/>
      <c r="AIR118" s="193"/>
      <c r="AIS118" s="193"/>
      <c r="AIT118" s="193"/>
      <c r="AIU118" s="193"/>
      <c r="AIV118" s="193"/>
      <c r="AIW118" s="193"/>
      <c r="AIX118" s="193"/>
      <c r="AIY118" s="193"/>
      <c r="AIZ118" s="193"/>
      <c r="AJA118" s="193"/>
      <c r="AJB118" s="193"/>
      <c r="AJC118" s="193"/>
      <c r="AJD118" s="193"/>
      <c r="AJE118" s="193"/>
      <c r="AJF118" s="193"/>
      <c r="AJG118" s="193"/>
      <c r="AJH118" s="193"/>
      <c r="AJI118" s="193"/>
    </row>
    <row r="119" spans="1:945" ht="22.5" x14ac:dyDescent="0.25">
      <c r="A119" s="142" t="s">
        <v>72</v>
      </c>
      <c r="B119" s="142" t="s">
        <v>189</v>
      </c>
      <c r="C119" s="142" t="s">
        <v>42</v>
      </c>
      <c r="D119" s="143" t="s">
        <v>43</v>
      </c>
      <c r="E119" s="142" t="s">
        <v>15</v>
      </c>
      <c r="F119" s="144"/>
      <c r="G119" s="146"/>
      <c r="H119" s="145">
        <v>400</v>
      </c>
      <c r="I119" s="146">
        <f>SUM(I120:I122)</f>
        <v>7.45</v>
      </c>
      <c r="J119" s="146">
        <f>SUM(J120:J122)</f>
        <v>10.8</v>
      </c>
      <c r="K119" s="146">
        <f>I119+J119</f>
        <v>18.25</v>
      </c>
      <c r="L119" s="147">
        <f>H119*I119</f>
        <v>2980</v>
      </c>
      <c r="M119" s="147">
        <f>H119*J119</f>
        <v>4320</v>
      </c>
      <c r="N119" s="147">
        <f>L119+M119</f>
        <v>7300</v>
      </c>
      <c r="O119" s="147">
        <f>N119*$O$5</f>
        <v>1837.930371330051</v>
      </c>
      <c r="P119" s="147">
        <f>N119+O119</f>
        <v>9137.9303713300505</v>
      </c>
      <c r="Q119" s="148"/>
      <c r="R119" s="71"/>
      <c r="S119" s="71"/>
      <c r="T119" s="71"/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1"/>
      <c r="AZ119" s="141"/>
      <c r="BA119" s="141"/>
      <c r="BB119" s="141"/>
      <c r="BC119" s="141"/>
      <c r="BD119" s="141"/>
      <c r="BE119" s="141"/>
      <c r="BF119" s="141"/>
      <c r="BG119" s="141"/>
      <c r="BH119" s="141"/>
      <c r="BI119" s="141"/>
      <c r="BJ119" s="141"/>
      <c r="BK119" s="141"/>
      <c r="BL119" s="141"/>
      <c r="BM119" s="141"/>
      <c r="BN119" s="141"/>
      <c r="BO119" s="141"/>
      <c r="BP119" s="141"/>
      <c r="BQ119" s="141"/>
      <c r="BR119" s="141"/>
      <c r="BS119" s="141"/>
      <c r="BT119" s="141"/>
      <c r="BU119" s="141"/>
      <c r="BV119" s="141"/>
      <c r="BW119" s="141"/>
      <c r="BX119" s="141"/>
      <c r="BY119" s="141"/>
      <c r="BZ119" s="141"/>
      <c r="CA119" s="141"/>
      <c r="CB119" s="141"/>
      <c r="CC119" s="141"/>
      <c r="CD119" s="141"/>
      <c r="CE119" s="141"/>
      <c r="CF119" s="141"/>
      <c r="CG119" s="141"/>
      <c r="CH119" s="141"/>
      <c r="CI119" s="141"/>
      <c r="CJ119" s="141"/>
      <c r="CK119" s="141"/>
      <c r="CL119" s="141"/>
      <c r="CM119" s="141"/>
      <c r="CN119" s="141"/>
      <c r="CO119" s="141"/>
      <c r="CP119" s="141"/>
      <c r="CQ119" s="141"/>
      <c r="CR119" s="141"/>
      <c r="CS119" s="141"/>
      <c r="CT119" s="141"/>
      <c r="CU119" s="141"/>
      <c r="CV119" s="141"/>
      <c r="CW119" s="141"/>
      <c r="CX119" s="141"/>
      <c r="CY119" s="141"/>
      <c r="CZ119" s="141"/>
      <c r="DA119" s="141"/>
      <c r="DB119" s="141"/>
      <c r="DC119" s="141"/>
      <c r="DD119" s="141"/>
      <c r="DE119" s="141"/>
      <c r="DF119" s="141"/>
      <c r="DG119" s="141"/>
      <c r="DH119" s="141"/>
      <c r="DI119" s="141"/>
      <c r="DJ119" s="141"/>
      <c r="DK119" s="141"/>
      <c r="DL119" s="141"/>
      <c r="DM119" s="141"/>
      <c r="DN119" s="141"/>
      <c r="DO119" s="141"/>
      <c r="DP119" s="141"/>
      <c r="DQ119" s="141"/>
      <c r="DR119" s="141"/>
      <c r="DS119" s="141"/>
      <c r="DT119" s="141"/>
      <c r="DU119" s="141"/>
      <c r="DV119" s="141"/>
      <c r="DW119" s="141"/>
      <c r="DX119" s="141"/>
      <c r="DY119" s="141"/>
      <c r="DZ119" s="141"/>
      <c r="EA119" s="141"/>
      <c r="EB119" s="141"/>
      <c r="EC119" s="141"/>
      <c r="ED119" s="141"/>
      <c r="EE119" s="141"/>
      <c r="EF119" s="141"/>
      <c r="EG119" s="141"/>
      <c r="EH119" s="141"/>
      <c r="EI119" s="141"/>
      <c r="EJ119" s="141"/>
      <c r="EK119" s="141"/>
      <c r="EL119" s="141"/>
      <c r="EM119" s="141"/>
      <c r="EN119" s="141"/>
      <c r="EO119" s="141"/>
      <c r="EP119" s="141"/>
      <c r="EQ119" s="141"/>
      <c r="ER119" s="141"/>
      <c r="ES119" s="141"/>
      <c r="ET119" s="141"/>
      <c r="EU119" s="141"/>
      <c r="EV119" s="141"/>
      <c r="EW119" s="141"/>
      <c r="EX119" s="141"/>
      <c r="EY119" s="141"/>
      <c r="EZ119" s="141"/>
      <c r="FA119" s="141"/>
      <c r="FB119" s="141"/>
      <c r="FC119" s="141"/>
      <c r="FD119" s="141"/>
      <c r="FE119" s="141"/>
      <c r="FF119" s="141"/>
      <c r="FG119" s="141"/>
      <c r="FH119" s="141"/>
      <c r="FI119" s="141"/>
      <c r="FJ119" s="141"/>
      <c r="FK119" s="141"/>
      <c r="FL119" s="141"/>
      <c r="FM119" s="141"/>
      <c r="FN119" s="141"/>
      <c r="FO119" s="141"/>
      <c r="FP119" s="141"/>
      <c r="FQ119" s="141"/>
      <c r="FR119" s="141"/>
      <c r="FS119" s="141"/>
      <c r="FT119" s="141"/>
      <c r="FU119" s="141"/>
      <c r="FV119" s="141"/>
      <c r="FW119" s="141"/>
      <c r="FX119" s="141"/>
      <c r="FY119" s="141"/>
      <c r="FZ119" s="141"/>
      <c r="GA119" s="141"/>
      <c r="GB119" s="141"/>
      <c r="GC119" s="141"/>
      <c r="GD119" s="141"/>
      <c r="GE119" s="141"/>
      <c r="GF119" s="141"/>
      <c r="GG119" s="141"/>
      <c r="GH119" s="141"/>
      <c r="GI119" s="141"/>
      <c r="GJ119" s="141"/>
      <c r="GK119" s="141"/>
      <c r="GL119" s="141"/>
      <c r="GM119" s="141"/>
      <c r="GN119" s="141"/>
      <c r="GO119" s="141"/>
      <c r="GP119" s="141"/>
      <c r="GQ119" s="141"/>
      <c r="GR119" s="141"/>
      <c r="GS119" s="141"/>
      <c r="GT119" s="141"/>
      <c r="GU119" s="141"/>
      <c r="GV119" s="141"/>
      <c r="GW119" s="141"/>
      <c r="GX119" s="141"/>
      <c r="GY119" s="141"/>
      <c r="GZ119" s="141"/>
      <c r="HA119" s="141"/>
      <c r="HB119" s="141"/>
      <c r="HC119" s="141"/>
      <c r="HD119" s="141"/>
      <c r="HE119" s="141"/>
      <c r="HF119" s="141"/>
      <c r="HG119" s="141"/>
      <c r="HH119" s="141"/>
      <c r="HI119" s="141"/>
      <c r="HJ119" s="141"/>
      <c r="HK119" s="141"/>
      <c r="HL119" s="141"/>
      <c r="HM119" s="141"/>
      <c r="HN119" s="141"/>
      <c r="HO119" s="141"/>
      <c r="HP119" s="141"/>
      <c r="HQ119" s="141"/>
      <c r="HR119" s="141"/>
      <c r="HS119" s="141"/>
      <c r="HT119" s="141"/>
      <c r="HU119" s="141"/>
      <c r="HV119" s="141"/>
      <c r="HW119" s="141"/>
      <c r="HX119" s="141"/>
      <c r="HY119" s="141"/>
      <c r="HZ119" s="141"/>
      <c r="IA119" s="141"/>
      <c r="IB119" s="141"/>
      <c r="IC119" s="141"/>
      <c r="ID119" s="141"/>
      <c r="IE119" s="141"/>
      <c r="IF119" s="141"/>
      <c r="IG119" s="141"/>
      <c r="IH119" s="141"/>
      <c r="II119" s="141"/>
      <c r="IJ119" s="141"/>
      <c r="IK119" s="141"/>
      <c r="IL119" s="141"/>
      <c r="IM119" s="141"/>
      <c r="IN119" s="141"/>
      <c r="IO119" s="141"/>
      <c r="IP119" s="141"/>
      <c r="IQ119" s="141"/>
      <c r="IR119" s="141"/>
      <c r="IS119" s="141"/>
      <c r="IT119" s="141"/>
      <c r="IU119" s="141"/>
      <c r="IV119" s="141"/>
      <c r="IW119" s="141"/>
      <c r="IX119" s="141"/>
      <c r="IY119" s="141"/>
      <c r="IZ119" s="141"/>
      <c r="JA119" s="141"/>
      <c r="JB119" s="141"/>
      <c r="JC119" s="141"/>
      <c r="JD119" s="141"/>
      <c r="JE119" s="141"/>
      <c r="JF119" s="141"/>
      <c r="JG119" s="141"/>
      <c r="JH119" s="141"/>
      <c r="JI119" s="141"/>
      <c r="JJ119" s="141"/>
      <c r="JK119" s="141"/>
      <c r="JL119" s="141"/>
      <c r="JM119" s="141"/>
      <c r="JN119" s="141"/>
      <c r="JO119" s="141"/>
      <c r="JP119" s="141"/>
      <c r="JQ119" s="141"/>
      <c r="JR119" s="141"/>
      <c r="JS119" s="141"/>
      <c r="JT119" s="141"/>
      <c r="JU119" s="141"/>
      <c r="JV119" s="141"/>
      <c r="JW119" s="141"/>
      <c r="JX119" s="141"/>
      <c r="JY119" s="141"/>
      <c r="JZ119" s="141"/>
      <c r="KA119" s="141"/>
      <c r="KB119" s="141"/>
      <c r="KC119" s="141"/>
      <c r="KD119" s="141"/>
      <c r="KE119" s="141"/>
      <c r="KF119" s="141"/>
      <c r="KG119" s="141"/>
      <c r="KH119" s="141"/>
      <c r="KI119" s="141"/>
      <c r="KJ119" s="141"/>
      <c r="KK119" s="141"/>
      <c r="KL119" s="141"/>
      <c r="KM119" s="141"/>
      <c r="KN119" s="141"/>
      <c r="KO119" s="141"/>
      <c r="KP119" s="141"/>
      <c r="KQ119" s="141"/>
      <c r="KR119" s="141"/>
      <c r="KS119" s="141"/>
      <c r="KT119" s="141"/>
      <c r="KU119" s="141"/>
      <c r="KV119" s="141"/>
      <c r="KW119" s="141"/>
      <c r="KX119" s="141"/>
      <c r="KY119" s="141"/>
      <c r="KZ119" s="141"/>
      <c r="LA119" s="141"/>
      <c r="LB119" s="141"/>
      <c r="LC119" s="141"/>
      <c r="LD119" s="141"/>
      <c r="LE119" s="141"/>
      <c r="LF119" s="141"/>
      <c r="LG119" s="141"/>
      <c r="LH119" s="141"/>
      <c r="LI119" s="141"/>
      <c r="LJ119" s="141"/>
      <c r="LK119" s="141"/>
      <c r="LL119" s="141"/>
      <c r="LM119" s="141"/>
      <c r="LN119" s="141"/>
      <c r="LO119" s="141"/>
      <c r="LP119" s="141"/>
      <c r="LQ119" s="141"/>
      <c r="LR119" s="141"/>
      <c r="LS119" s="141"/>
      <c r="LT119" s="141"/>
      <c r="LU119" s="141"/>
      <c r="LV119" s="141"/>
      <c r="LW119" s="141"/>
      <c r="LX119" s="141"/>
      <c r="LY119" s="141"/>
      <c r="LZ119" s="141"/>
      <c r="MA119" s="141"/>
      <c r="MB119" s="141"/>
      <c r="MC119" s="141"/>
      <c r="MD119" s="141"/>
      <c r="ME119" s="141"/>
      <c r="MF119" s="141"/>
      <c r="MG119" s="141"/>
      <c r="MH119" s="141"/>
      <c r="MI119" s="141"/>
      <c r="MJ119" s="141"/>
      <c r="MK119" s="141"/>
      <c r="ML119" s="141"/>
      <c r="MM119" s="141"/>
      <c r="MN119" s="141"/>
      <c r="MO119" s="141"/>
      <c r="MP119" s="141"/>
      <c r="MQ119" s="141"/>
      <c r="MR119" s="141"/>
      <c r="MS119" s="141"/>
      <c r="MT119" s="141"/>
      <c r="MU119" s="141"/>
      <c r="MV119" s="141"/>
      <c r="MW119" s="141"/>
      <c r="MX119" s="141"/>
      <c r="MY119" s="141"/>
      <c r="MZ119" s="141"/>
      <c r="NA119" s="141"/>
      <c r="NB119" s="141"/>
      <c r="NC119" s="141"/>
      <c r="ND119" s="141"/>
      <c r="NE119" s="141"/>
      <c r="NF119" s="141"/>
      <c r="NG119" s="141"/>
      <c r="NH119" s="141"/>
      <c r="NI119" s="141"/>
      <c r="NJ119" s="141"/>
      <c r="NK119" s="141"/>
      <c r="NL119" s="141"/>
      <c r="NM119" s="141"/>
      <c r="NN119" s="141"/>
      <c r="NO119" s="141"/>
      <c r="NP119" s="141"/>
      <c r="NQ119" s="141"/>
      <c r="NR119" s="141"/>
      <c r="NS119" s="141"/>
      <c r="NT119" s="141"/>
      <c r="NU119" s="141"/>
      <c r="NV119" s="141"/>
      <c r="NW119" s="141"/>
      <c r="NX119" s="141"/>
      <c r="NY119" s="141"/>
      <c r="NZ119" s="141"/>
      <c r="OA119" s="141"/>
      <c r="OB119" s="141"/>
      <c r="OC119" s="141"/>
      <c r="OD119" s="141"/>
      <c r="OE119" s="141"/>
      <c r="OF119" s="141"/>
      <c r="OG119" s="141"/>
      <c r="OH119" s="141"/>
      <c r="OI119" s="141"/>
      <c r="OJ119" s="141"/>
      <c r="OK119" s="141"/>
      <c r="OL119" s="141"/>
      <c r="OM119" s="141"/>
      <c r="ON119" s="141"/>
      <c r="OO119" s="141"/>
      <c r="OP119" s="141"/>
      <c r="OQ119" s="141"/>
      <c r="OR119" s="141"/>
      <c r="OS119" s="141"/>
      <c r="OT119" s="141"/>
      <c r="OU119" s="141"/>
      <c r="OV119" s="141"/>
      <c r="OW119" s="141"/>
      <c r="OX119" s="141"/>
      <c r="OY119" s="141"/>
      <c r="OZ119" s="141"/>
      <c r="PA119" s="141"/>
      <c r="PB119" s="141"/>
      <c r="PC119" s="141"/>
      <c r="PD119" s="141"/>
      <c r="PE119" s="141"/>
      <c r="PF119" s="141"/>
      <c r="PG119" s="141"/>
      <c r="PH119" s="141"/>
      <c r="PI119" s="141"/>
      <c r="PJ119" s="141"/>
      <c r="PK119" s="141"/>
      <c r="PL119" s="141"/>
      <c r="PM119" s="141"/>
      <c r="PN119" s="141"/>
      <c r="PO119" s="141"/>
      <c r="PP119" s="141"/>
      <c r="PQ119" s="141"/>
      <c r="PR119" s="141"/>
      <c r="PS119" s="141"/>
      <c r="PT119" s="141"/>
      <c r="PU119" s="141"/>
      <c r="PV119" s="141"/>
      <c r="PW119" s="141"/>
      <c r="PX119" s="141"/>
      <c r="PY119" s="141"/>
      <c r="PZ119" s="141"/>
      <c r="QA119" s="141"/>
      <c r="QB119" s="141"/>
      <c r="QC119" s="141"/>
      <c r="QD119" s="141"/>
      <c r="QE119" s="141"/>
      <c r="QF119" s="141"/>
      <c r="QG119" s="141"/>
      <c r="QH119" s="141"/>
      <c r="QI119" s="141"/>
      <c r="QJ119" s="141"/>
      <c r="QK119" s="141"/>
      <c r="QL119" s="141"/>
      <c r="QM119" s="141"/>
      <c r="QN119" s="141"/>
      <c r="QO119" s="141"/>
      <c r="QP119" s="141"/>
      <c r="QQ119" s="141"/>
      <c r="QR119" s="141"/>
      <c r="QS119" s="141"/>
      <c r="QT119" s="141"/>
      <c r="QU119" s="141"/>
      <c r="QV119" s="141"/>
      <c r="QW119" s="141"/>
      <c r="QX119" s="141"/>
      <c r="QY119" s="141"/>
      <c r="QZ119" s="141"/>
      <c r="RA119" s="141"/>
      <c r="RB119" s="141"/>
      <c r="RC119" s="141"/>
      <c r="RD119" s="141"/>
      <c r="RE119" s="141"/>
      <c r="RF119" s="141"/>
      <c r="RG119" s="141"/>
      <c r="RH119" s="141"/>
      <c r="RI119" s="141"/>
      <c r="RJ119" s="141"/>
      <c r="RK119" s="141"/>
      <c r="RL119" s="141"/>
      <c r="RM119" s="141"/>
      <c r="RN119" s="141"/>
      <c r="RO119" s="141"/>
      <c r="RP119" s="141"/>
      <c r="RQ119" s="141"/>
      <c r="RR119" s="141"/>
      <c r="RS119" s="141"/>
      <c r="RT119" s="141"/>
      <c r="RU119" s="141"/>
      <c r="RV119" s="141"/>
      <c r="RW119" s="141"/>
      <c r="RX119" s="141"/>
      <c r="RY119" s="141"/>
      <c r="RZ119" s="141"/>
      <c r="SA119" s="141"/>
      <c r="SB119" s="141"/>
      <c r="SC119" s="141"/>
      <c r="SD119" s="141"/>
      <c r="SE119" s="141"/>
      <c r="SF119" s="141"/>
      <c r="SG119" s="141"/>
      <c r="SH119" s="141"/>
      <c r="SI119" s="141"/>
      <c r="SJ119" s="141"/>
      <c r="SK119" s="141"/>
      <c r="SL119" s="141"/>
      <c r="SM119" s="141"/>
      <c r="SN119" s="141"/>
      <c r="SO119" s="141"/>
      <c r="SP119" s="141"/>
      <c r="SQ119" s="141"/>
      <c r="SR119" s="141"/>
      <c r="SS119" s="141"/>
      <c r="ST119" s="141"/>
      <c r="SU119" s="141"/>
      <c r="SV119" s="141"/>
      <c r="SW119" s="141"/>
      <c r="SX119" s="141"/>
      <c r="SY119" s="141"/>
      <c r="SZ119" s="141"/>
      <c r="TA119" s="141"/>
      <c r="TB119" s="141"/>
      <c r="TC119" s="141"/>
      <c r="TD119" s="141"/>
      <c r="TE119" s="141"/>
      <c r="TF119" s="141"/>
      <c r="TG119" s="141"/>
      <c r="TH119" s="141"/>
      <c r="TI119" s="141"/>
      <c r="TJ119" s="141"/>
      <c r="TK119" s="141"/>
      <c r="TL119" s="141"/>
      <c r="TM119" s="141"/>
      <c r="TN119" s="141"/>
      <c r="TO119" s="141"/>
      <c r="TP119" s="141"/>
      <c r="TQ119" s="141"/>
      <c r="TR119" s="141"/>
      <c r="TS119" s="141"/>
      <c r="TT119" s="141"/>
      <c r="TU119" s="141"/>
      <c r="TV119" s="141"/>
      <c r="TW119" s="141"/>
      <c r="TX119" s="141"/>
      <c r="TY119" s="141"/>
      <c r="TZ119" s="141"/>
      <c r="UA119" s="141"/>
      <c r="UB119" s="141"/>
      <c r="UC119" s="141"/>
      <c r="UD119" s="141"/>
      <c r="UE119" s="141"/>
      <c r="UF119" s="141"/>
      <c r="UG119" s="141"/>
      <c r="UH119" s="141"/>
      <c r="UI119" s="141"/>
      <c r="UJ119" s="141"/>
      <c r="UK119" s="141"/>
      <c r="UL119" s="141"/>
      <c r="UM119" s="141"/>
      <c r="UN119" s="141"/>
      <c r="UO119" s="141"/>
      <c r="UP119" s="141"/>
      <c r="UQ119" s="141"/>
      <c r="UR119" s="141"/>
      <c r="US119" s="141"/>
      <c r="UT119" s="141"/>
      <c r="UU119" s="141"/>
      <c r="UV119" s="141"/>
      <c r="UW119" s="141"/>
      <c r="UX119" s="141"/>
      <c r="UY119" s="141"/>
      <c r="UZ119" s="141"/>
      <c r="VA119" s="141"/>
      <c r="VB119" s="141"/>
      <c r="VC119" s="141"/>
      <c r="VD119" s="141"/>
      <c r="VE119" s="141"/>
      <c r="VF119" s="141"/>
      <c r="VG119" s="141"/>
      <c r="VH119" s="141"/>
      <c r="VI119" s="141"/>
      <c r="VJ119" s="141"/>
      <c r="VK119" s="141"/>
      <c r="VL119" s="141"/>
      <c r="VM119" s="141"/>
      <c r="VN119" s="141"/>
      <c r="VO119" s="141"/>
      <c r="VP119" s="141"/>
      <c r="VQ119" s="141"/>
      <c r="VR119" s="141"/>
      <c r="VS119" s="141"/>
      <c r="VT119" s="141"/>
      <c r="VU119" s="141"/>
      <c r="VV119" s="141"/>
      <c r="VW119" s="141"/>
      <c r="VX119" s="141"/>
      <c r="VY119" s="141"/>
      <c r="VZ119" s="141"/>
      <c r="WA119" s="141"/>
      <c r="WB119" s="141"/>
      <c r="WC119" s="141"/>
      <c r="WD119" s="141"/>
      <c r="WE119" s="141"/>
      <c r="WF119" s="141"/>
      <c r="WG119" s="141"/>
      <c r="WH119" s="141"/>
      <c r="WI119" s="141"/>
      <c r="WJ119" s="141"/>
      <c r="WK119" s="141"/>
      <c r="WL119" s="141"/>
      <c r="WM119" s="141"/>
      <c r="WN119" s="141"/>
      <c r="WO119" s="141"/>
      <c r="WP119" s="141"/>
      <c r="WQ119" s="141"/>
      <c r="WR119" s="141"/>
      <c r="WS119" s="141"/>
      <c r="WT119" s="141"/>
      <c r="WU119" s="141"/>
      <c r="WV119" s="141"/>
      <c r="WW119" s="141"/>
      <c r="WX119" s="141"/>
      <c r="WY119" s="141"/>
      <c r="WZ119" s="141"/>
      <c r="XA119" s="141"/>
      <c r="XB119" s="141"/>
      <c r="XC119" s="141"/>
      <c r="XD119" s="141"/>
      <c r="XE119" s="141"/>
      <c r="XF119" s="141"/>
      <c r="XG119" s="141"/>
      <c r="XH119" s="141"/>
      <c r="XI119" s="141"/>
      <c r="XJ119" s="141"/>
      <c r="XK119" s="141"/>
      <c r="XL119" s="141"/>
      <c r="XM119" s="141"/>
      <c r="XN119" s="141"/>
      <c r="XO119" s="141"/>
      <c r="XP119" s="141"/>
      <c r="XQ119" s="141"/>
      <c r="XR119" s="141"/>
      <c r="XS119" s="141"/>
      <c r="XT119" s="141"/>
      <c r="XU119" s="141"/>
      <c r="XV119" s="141"/>
      <c r="XW119" s="141"/>
      <c r="XX119" s="141"/>
      <c r="XY119" s="141"/>
      <c r="XZ119" s="141"/>
      <c r="YA119" s="141"/>
      <c r="YB119" s="141"/>
      <c r="YC119" s="141"/>
      <c r="YD119" s="141"/>
      <c r="YE119" s="141"/>
      <c r="YF119" s="141"/>
      <c r="YG119" s="141"/>
      <c r="YH119" s="141"/>
      <c r="YI119" s="141"/>
      <c r="YJ119" s="141"/>
      <c r="YK119" s="141"/>
      <c r="YL119" s="141"/>
      <c r="YM119" s="141"/>
      <c r="YN119" s="141"/>
      <c r="YO119" s="141"/>
      <c r="YP119" s="141"/>
      <c r="YQ119" s="141"/>
      <c r="YR119" s="141"/>
      <c r="YS119" s="141"/>
      <c r="YT119" s="141"/>
      <c r="YU119" s="141"/>
      <c r="YV119" s="141"/>
      <c r="YW119" s="141"/>
      <c r="YX119" s="141"/>
      <c r="YY119" s="141"/>
      <c r="YZ119" s="141"/>
      <c r="ZA119" s="141"/>
      <c r="ZB119" s="141"/>
      <c r="ZC119" s="141"/>
      <c r="ZD119" s="141"/>
      <c r="ZE119" s="141"/>
      <c r="ZF119" s="141"/>
      <c r="ZG119" s="141"/>
      <c r="ZH119" s="141"/>
      <c r="ZI119" s="141"/>
      <c r="ZJ119" s="141"/>
      <c r="ZK119" s="141"/>
      <c r="ZL119" s="141"/>
      <c r="ZM119" s="141"/>
      <c r="ZN119" s="141"/>
      <c r="ZO119" s="141"/>
      <c r="ZP119" s="141"/>
      <c r="ZQ119" s="141"/>
      <c r="ZR119" s="141"/>
      <c r="ZS119" s="141"/>
      <c r="ZT119" s="141"/>
      <c r="ZU119" s="141"/>
      <c r="ZV119" s="141"/>
      <c r="ZW119" s="141"/>
      <c r="ZX119" s="141"/>
      <c r="ZY119" s="141"/>
      <c r="ZZ119" s="141"/>
      <c r="AAA119" s="141"/>
      <c r="AAB119" s="141"/>
      <c r="AAC119" s="141"/>
      <c r="AAD119" s="141"/>
      <c r="AAE119" s="141"/>
      <c r="AAF119" s="141"/>
      <c r="AAG119" s="141"/>
      <c r="AAH119" s="141"/>
      <c r="AAI119" s="141"/>
      <c r="AAJ119" s="141"/>
      <c r="AAK119" s="141"/>
      <c r="AAL119" s="141"/>
      <c r="AAM119" s="141"/>
      <c r="AAN119" s="141"/>
      <c r="AAO119" s="141"/>
      <c r="AAP119" s="141"/>
      <c r="AAQ119" s="141"/>
      <c r="AAR119" s="141"/>
      <c r="AAS119" s="141"/>
      <c r="AAT119" s="141"/>
      <c r="AAU119" s="141"/>
      <c r="AAV119" s="141"/>
      <c r="AAW119" s="141"/>
      <c r="AAX119" s="141"/>
      <c r="AAY119" s="141"/>
      <c r="AAZ119" s="141"/>
      <c r="ABA119" s="141"/>
      <c r="ABB119" s="141"/>
      <c r="ABC119" s="141"/>
      <c r="ABD119" s="141"/>
      <c r="ABE119" s="141"/>
      <c r="ABF119" s="141"/>
      <c r="ABG119" s="141"/>
      <c r="ABH119" s="141"/>
      <c r="ABI119" s="141"/>
      <c r="ABJ119" s="141"/>
      <c r="ABK119" s="141"/>
      <c r="ABL119" s="141"/>
      <c r="ABM119" s="141"/>
      <c r="ABN119" s="141"/>
      <c r="ABO119" s="141"/>
      <c r="ABP119" s="141"/>
      <c r="ABQ119" s="141"/>
      <c r="ABR119" s="141"/>
      <c r="ABS119" s="141"/>
      <c r="ABT119" s="141"/>
      <c r="ABU119" s="141"/>
      <c r="ABV119" s="141"/>
      <c r="ABW119" s="141"/>
      <c r="ABX119" s="141"/>
      <c r="ABY119" s="141"/>
      <c r="ABZ119" s="141"/>
      <c r="ACA119" s="141"/>
      <c r="ACB119" s="141"/>
      <c r="ACC119" s="141"/>
      <c r="ACD119" s="141"/>
      <c r="ACE119" s="141"/>
      <c r="ACF119" s="141"/>
      <c r="ACG119" s="141"/>
      <c r="ACH119" s="141"/>
      <c r="ACI119" s="141"/>
      <c r="ACJ119" s="141"/>
      <c r="ACK119" s="141"/>
      <c r="ACL119" s="141"/>
      <c r="ACM119" s="141"/>
      <c r="ACN119" s="141"/>
      <c r="ACO119" s="141"/>
      <c r="ACP119" s="141"/>
      <c r="ACQ119" s="141"/>
      <c r="ACR119" s="141"/>
      <c r="ACS119" s="141"/>
      <c r="ACT119" s="141"/>
      <c r="ACU119" s="141"/>
      <c r="ACV119" s="141"/>
      <c r="ACW119" s="141"/>
      <c r="ACX119" s="141"/>
      <c r="ACY119" s="141"/>
      <c r="ACZ119" s="141"/>
      <c r="ADA119" s="141"/>
      <c r="ADB119" s="141"/>
      <c r="ADC119" s="141"/>
      <c r="ADD119" s="141"/>
      <c r="ADE119" s="141"/>
      <c r="ADF119" s="141"/>
      <c r="ADG119" s="141"/>
      <c r="ADH119" s="141"/>
      <c r="ADI119" s="141"/>
      <c r="ADJ119" s="141"/>
      <c r="ADK119" s="141"/>
      <c r="ADL119" s="141"/>
      <c r="ADM119" s="141"/>
      <c r="ADN119" s="141"/>
      <c r="ADO119" s="141"/>
      <c r="ADP119" s="141"/>
      <c r="ADQ119" s="141"/>
      <c r="ADR119" s="141"/>
      <c r="ADS119" s="141"/>
      <c r="ADT119" s="141"/>
      <c r="ADU119" s="141"/>
      <c r="ADV119" s="141"/>
      <c r="ADW119" s="141"/>
      <c r="ADX119" s="141"/>
      <c r="ADY119" s="141"/>
      <c r="ADZ119" s="141"/>
      <c r="AEA119" s="141"/>
      <c r="AEB119" s="141"/>
      <c r="AEC119" s="141"/>
      <c r="AED119" s="141"/>
      <c r="AEE119" s="141"/>
      <c r="AEF119" s="141"/>
      <c r="AEG119" s="141"/>
      <c r="AEH119" s="141"/>
      <c r="AEI119" s="141"/>
      <c r="AEJ119" s="141"/>
      <c r="AEK119" s="141"/>
      <c r="AEL119" s="141"/>
      <c r="AEM119" s="141"/>
      <c r="AEN119" s="141"/>
      <c r="AEO119" s="141"/>
      <c r="AEP119" s="141"/>
      <c r="AEQ119" s="141"/>
      <c r="AER119" s="141"/>
      <c r="AES119" s="141"/>
      <c r="AET119" s="141"/>
      <c r="AEU119" s="141"/>
      <c r="AEV119" s="141"/>
      <c r="AEW119" s="141"/>
      <c r="AEX119" s="141"/>
      <c r="AEY119" s="141"/>
      <c r="AEZ119" s="141"/>
      <c r="AFA119" s="141"/>
      <c r="AFB119" s="141"/>
      <c r="AFC119" s="141"/>
      <c r="AFD119" s="141"/>
      <c r="AFE119" s="141"/>
      <c r="AFF119" s="141"/>
      <c r="AFG119" s="141"/>
      <c r="AFH119" s="141"/>
      <c r="AFI119" s="141"/>
      <c r="AFJ119" s="141"/>
      <c r="AFK119" s="141"/>
      <c r="AFL119" s="141"/>
      <c r="AFM119" s="141"/>
      <c r="AFN119" s="141"/>
      <c r="AFO119" s="141"/>
      <c r="AFP119" s="141"/>
      <c r="AFQ119" s="141"/>
      <c r="AFR119" s="141"/>
      <c r="AFS119" s="141"/>
      <c r="AFT119" s="141"/>
      <c r="AFU119" s="141"/>
      <c r="AFV119" s="141"/>
      <c r="AFW119" s="141"/>
      <c r="AFX119" s="141"/>
      <c r="AFY119" s="141"/>
      <c r="AFZ119" s="141"/>
      <c r="AGA119" s="141"/>
      <c r="AGB119" s="141"/>
      <c r="AGC119" s="141"/>
      <c r="AGD119" s="141"/>
      <c r="AGE119" s="141"/>
      <c r="AGF119" s="141"/>
      <c r="AGG119" s="141"/>
      <c r="AGH119" s="141"/>
      <c r="AGI119" s="141"/>
      <c r="AGJ119" s="141"/>
      <c r="AGK119" s="141"/>
      <c r="AGL119" s="141"/>
      <c r="AGM119" s="141"/>
      <c r="AGN119" s="141"/>
      <c r="AGO119" s="141"/>
      <c r="AGP119" s="141"/>
      <c r="AGQ119" s="141"/>
      <c r="AGR119" s="141"/>
      <c r="AGS119" s="141"/>
      <c r="AGT119" s="141"/>
      <c r="AGU119" s="141"/>
      <c r="AGV119" s="141"/>
      <c r="AGW119" s="141"/>
      <c r="AGX119" s="141"/>
      <c r="AGY119" s="141"/>
      <c r="AGZ119" s="141"/>
      <c r="AHA119" s="141"/>
      <c r="AHB119" s="141"/>
      <c r="AHC119" s="141"/>
      <c r="AHD119" s="141"/>
      <c r="AHE119" s="141"/>
      <c r="AHF119" s="141"/>
      <c r="AHG119" s="141"/>
      <c r="AHH119" s="141"/>
      <c r="AHI119" s="141"/>
      <c r="AHJ119" s="141"/>
      <c r="AHK119" s="141"/>
      <c r="AHL119" s="141"/>
      <c r="AHM119" s="141"/>
      <c r="AHN119" s="141"/>
      <c r="AHO119" s="141"/>
      <c r="AHP119" s="141"/>
      <c r="AHQ119" s="141"/>
      <c r="AHR119" s="141"/>
      <c r="AHS119" s="141"/>
      <c r="AHT119" s="141"/>
      <c r="AHU119" s="141"/>
      <c r="AHV119" s="141"/>
      <c r="AHW119" s="141"/>
      <c r="AHX119" s="141"/>
      <c r="AHY119" s="141"/>
      <c r="AHZ119" s="141"/>
      <c r="AIA119" s="141"/>
      <c r="AIB119" s="141"/>
      <c r="AIC119" s="141"/>
      <c r="AID119" s="141"/>
      <c r="AIE119" s="141"/>
      <c r="AIF119" s="141"/>
      <c r="AIG119" s="141"/>
      <c r="AIH119" s="141"/>
      <c r="AII119" s="141"/>
      <c r="AIJ119" s="141"/>
      <c r="AIK119" s="141"/>
      <c r="AIL119" s="141"/>
      <c r="AIM119" s="141"/>
      <c r="AIN119" s="141"/>
      <c r="AIO119" s="141"/>
      <c r="AIP119" s="141"/>
      <c r="AIQ119" s="141"/>
      <c r="AIR119" s="141"/>
      <c r="AIS119" s="141"/>
      <c r="AIT119" s="141"/>
      <c r="AIU119" s="141"/>
      <c r="AIV119" s="141"/>
      <c r="AIW119" s="141"/>
      <c r="AIX119" s="141"/>
      <c r="AIY119" s="141"/>
      <c r="AIZ119" s="141"/>
      <c r="AJA119" s="141"/>
      <c r="AJB119" s="141"/>
      <c r="AJC119" s="141"/>
      <c r="AJD119" s="141"/>
      <c r="AJE119" s="141"/>
      <c r="AJF119" s="141"/>
      <c r="AJG119" s="141"/>
      <c r="AJH119" s="141"/>
      <c r="AJI119" s="141"/>
    </row>
    <row r="120" spans="1:945" x14ac:dyDescent="0.25">
      <c r="A120" s="149" t="s">
        <v>72</v>
      </c>
      <c r="B120" s="149">
        <v>3768</v>
      </c>
      <c r="C120" s="149"/>
      <c r="D120" s="154" t="s">
        <v>118</v>
      </c>
      <c r="E120" s="149" t="s">
        <v>87</v>
      </c>
      <c r="F120" s="156">
        <v>0.3</v>
      </c>
      <c r="G120" s="156">
        <v>4.28</v>
      </c>
      <c r="H120" s="156"/>
      <c r="I120" s="156">
        <f>ROUND(F120*G120,2)</f>
        <v>1.28</v>
      </c>
      <c r="J120" s="156"/>
      <c r="K120" s="156"/>
      <c r="L120" s="157"/>
      <c r="M120" s="157"/>
      <c r="N120" s="157"/>
      <c r="O120" s="157"/>
      <c r="P120" s="157"/>
      <c r="R120" s="71">
        <f>(I120+J120)*H119*(1+$O$5)</f>
        <v>640.90689727684742</v>
      </c>
      <c r="S120" s="71"/>
      <c r="T120" s="71"/>
    </row>
    <row r="121" spans="1:945" x14ac:dyDescent="0.25">
      <c r="A121" s="207" t="s">
        <v>119</v>
      </c>
      <c r="B121" s="149">
        <v>1</v>
      </c>
      <c r="C121" s="149"/>
      <c r="D121" s="154" t="s">
        <v>121</v>
      </c>
      <c r="E121" s="149" t="s">
        <v>84</v>
      </c>
      <c r="F121" s="156">
        <v>0.05</v>
      </c>
      <c r="G121" s="156">
        <f>'MAPA COTAÇÕES CIVIL'!K3</f>
        <v>123.42999999999999</v>
      </c>
      <c r="H121" s="156"/>
      <c r="I121" s="156">
        <f>ROUND(F121*G121,2)</f>
        <v>6.17</v>
      </c>
      <c r="J121" s="156"/>
      <c r="K121" s="156"/>
      <c r="L121" s="157"/>
      <c r="M121" s="157"/>
      <c r="N121" s="157"/>
      <c r="O121" s="157"/>
      <c r="P121" s="157"/>
      <c r="R121" s="71"/>
      <c r="S121" s="71"/>
      <c r="T121" s="71">
        <f>(I121+J121)*H119*(1+$O$5)</f>
        <v>3089.3715282798034</v>
      </c>
    </row>
    <row r="122" spans="1:945" x14ac:dyDescent="0.25">
      <c r="A122" s="149" t="s">
        <v>72</v>
      </c>
      <c r="B122" s="149">
        <v>88310</v>
      </c>
      <c r="C122" s="149"/>
      <c r="D122" s="154" t="s">
        <v>74</v>
      </c>
      <c r="E122" s="149" t="s">
        <v>75</v>
      </c>
      <c r="F122" s="156">
        <v>0.29859999999999998</v>
      </c>
      <c r="G122" s="156">
        <v>36.18</v>
      </c>
      <c r="H122" s="156"/>
      <c r="I122" s="156"/>
      <c r="J122" s="156">
        <f>ROUND(F122*G122,2)</f>
        <v>10.8</v>
      </c>
      <c r="K122" s="156"/>
      <c r="L122" s="157"/>
      <c r="M122" s="157"/>
      <c r="N122" s="157"/>
      <c r="O122" s="157"/>
      <c r="P122" s="157"/>
      <c r="R122" s="71">
        <f>(I122+J122)*H119*(1+$O$5)</f>
        <v>5407.6519457734003</v>
      </c>
      <c r="S122" s="71"/>
      <c r="T122" s="71"/>
    </row>
    <row r="123" spans="1:945" s="141" customFormat="1" x14ac:dyDescent="0.25">
      <c r="A123" s="149"/>
      <c r="B123" s="149"/>
      <c r="C123" s="149"/>
      <c r="D123" s="154"/>
      <c r="E123" s="149"/>
      <c r="F123" s="156"/>
      <c r="G123" s="156"/>
      <c r="H123" s="156"/>
      <c r="I123" s="156"/>
      <c r="J123" s="156"/>
      <c r="K123" s="156"/>
      <c r="L123" s="157"/>
      <c r="M123" s="157"/>
      <c r="N123" s="157"/>
      <c r="O123" s="157"/>
      <c r="P123" s="157"/>
      <c r="Q123" s="46"/>
      <c r="R123" s="71"/>
      <c r="S123" s="71"/>
      <c r="T123" s="71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  <c r="FP123" s="43"/>
      <c r="FQ123" s="43"/>
      <c r="FR123" s="43"/>
      <c r="FS123" s="43"/>
      <c r="FT123" s="43"/>
      <c r="FU123" s="43"/>
      <c r="FV123" s="43"/>
      <c r="FW123" s="43"/>
      <c r="FX123" s="43"/>
      <c r="FY123" s="43"/>
      <c r="FZ123" s="43"/>
      <c r="GA123" s="43"/>
      <c r="GB123" s="43"/>
      <c r="GC123" s="43"/>
      <c r="GD123" s="43"/>
      <c r="GE123" s="43"/>
      <c r="GF123" s="43"/>
      <c r="GG123" s="43"/>
      <c r="GH123" s="43"/>
      <c r="GI123" s="43"/>
      <c r="GJ123" s="43"/>
      <c r="GK123" s="43"/>
      <c r="GL123" s="43"/>
      <c r="GM123" s="43"/>
      <c r="GN123" s="43"/>
      <c r="GO123" s="43"/>
      <c r="GP123" s="43"/>
      <c r="GQ123" s="43"/>
      <c r="GR123" s="43"/>
      <c r="GS123" s="43"/>
      <c r="GT123" s="43"/>
      <c r="GU123" s="43"/>
      <c r="GV123" s="43"/>
      <c r="GW123" s="43"/>
      <c r="GX123" s="43"/>
      <c r="GY123" s="43"/>
      <c r="GZ123" s="43"/>
      <c r="HA123" s="43"/>
      <c r="HB123" s="43"/>
      <c r="HC123" s="43"/>
      <c r="HD123" s="43"/>
      <c r="HE123" s="43"/>
      <c r="HF123" s="43"/>
      <c r="HG123" s="43"/>
      <c r="HH123" s="43"/>
      <c r="HI123" s="43"/>
      <c r="HJ123" s="43"/>
      <c r="HK123" s="43"/>
      <c r="HL123" s="43"/>
      <c r="HM123" s="43"/>
      <c r="HN123" s="43"/>
      <c r="HO123" s="43"/>
      <c r="HP123" s="43"/>
      <c r="HQ123" s="43"/>
      <c r="HR123" s="43"/>
      <c r="HS123" s="43"/>
      <c r="HT123" s="43"/>
      <c r="HU123" s="43"/>
      <c r="HV123" s="43"/>
      <c r="HW123" s="43"/>
      <c r="HX123" s="43"/>
      <c r="HY123" s="43"/>
      <c r="HZ123" s="43"/>
      <c r="IA123" s="43"/>
      <c r="IB123" s="43"/>
      <c r="IC123" s="43"/>
      <c r="ID123" s="43"/>
      <c r="IE123" s="43"/>
      <c r="IF123" s="43"/>
      <c r="IG123" s="43"/>
      <c r="IH123" s="43"/>
      <c r="II123" s="43"/>
      <c r="IJ123" s="43"/>
      <c r="IK123" s="43"/>
      <c r="IL123" s="43"/>
      <c r="IM123" s="43"/>
      <c r="IN123" s="43"/>
      <c r="IO123" s="43"/>
      <c r="IP123" s="43"/>
      <c r="IQ123" s="43"/>
      <c r="IR123" s="43"/>
      <c r="IS123" s="43"/>
      <c r="IT123" s="43"/>
      <c r="IU123" s="43"/>
      <c r="IV123" s="43"/>
      <c r="IW123" s="43"/>
      <c r="IX123" s="43"/>
      <c r="IY123" s="43"/>
      <c r="IZ123" s="43"/>
      <c r="JA123" s="43"/>
      <c r="JB123" s="43"/>
      <c r="JC123" s="43"/>
      <c r="JD123" s="43"/>
      <c r="JE123" s="43"/>
      <c r="JF123" s="43"/>
      <c r="JG123" s="43"/>
      <c r="JH123" s="43"/>
      <c r="JI123" s="43"/>
      <c r="JJ123" s="43"/>
      <c r="JK123" s="43"/>
      <c r="JL123" s="43"/>
      <c r="JM123" s="43"/>
      <c r="JN123" s="43"/>
      <c r="JO123" s="43"/>
      <c r="JP123" s="43"/>
      <c r="JQ123" s="43"/>
      <c r="JR123" s="43"/>
      <c r="JS123" s="43"/>
      <c r="JT123" s="43"/>
      <c r="JU123" s="43"/>
      <c r="JV123" s="43"/>
      <c r="JW123" s="43"/>
      <c r="JX123" s="43"/>
      <c r="JY123" s="43"/>
      <c r="JZ123" s="43"/>
      <c r="KA123" s="43"/>
      <c r="KB123" s="43"/>
      <c r="KC123" s="43"/>
      <c r="KD123" s="43"/>
      <c r="KE123" s="43"/>
      <c r="KF123" s="43"/>
      <c r="KG123" s="43"/>
      <c r="KH123" s="43"/>
      <c r="KI123" s="43"/>
      <c r="KJ123" s="43"/>
      <c r="KK123" s="43"/>
      <c r="KL123" s="43"/>
      <c r="KM123" s="43"/>
      <c r="KN123" s="43"/>
      <c r="KO123" s="43"/>
      <c r="KP123" s="43"/>
      <c r="KQ123" s="43"/>
      <c r="KR123" s="43"/>
      <c r="KS123" s="43"/>
      <c r="KT123" s="43"/>
      <c r="KU123" s="43"/>
      <c r="KV123" s="43"/>
      <c r="KW123" s="43"/>
      <c r="KX123" s="43"/>
      <c r="KY123" s="43"/>
      <c r="KZ123" s="43"/>
      <c r="LA123" s="43"/>
      <c r="LB123" s="43"/>
      <c r="LC123" s="43"/>
      <c r="LD123" s="43"/>
      <c r="LE123" s="43"/>
      <c r="LF123" s="43"/>
      <c r="LG123" s="43"/>
      <c r="LH123" s="43"/>
      <c r="LI123" s="43"/>
      <c r="LJ123" s="43"/>
      <c r="LK123" s="43"/>
      <c r="LL123" s="43"/>
      <c r="LM123" s="43"/>
      <c r="LN123" s="43"/>
      <c r="LO123" s="43"/>
      <c r="LP123" s="43"/>
      <c r="LQ123" s="43"/>
      <c r="LR123" s="43"/>
      <c r="LS123" s="43"/>
      <c r="LT123" s="43"/>
      <c r="LU123" s="43"/>
      <c r="LV123" s="43"/>
      <c r="LW123" s="43"/>
      <c r="LX123" s="43"/>
      <c r="LY123" s="43"/>
      <c r="LZ123" s="43"/>
      <c r="MA123" s="43"/>
      <c r="MB123" s="43"/>
      <c r="MC123" s="43"/>
      <c r="MD123" s="43"/>
      <c r="ME123" s="43"/>
      <c r="MF123" s="43"/>
      <c r="MG123" s="43"/>
      <c r="MH123" s="43"/>
      <c r="MI123" s="43"/>
      <c r="MJ123" s="43"/>
      <c r="MK123" s="43"/>
      <c r="ML123" s="43"/>
      <c r="MM123" s="43"/>
      <c r="MN123" s="43"/>
      <c r="MO123" s="43"/>
      <c r="MP123" s="43"/>
      <c r="MQ123" s="43"/>
      <c r="MR123" s="43"/>
      <c r="MS123" s="43"/>
      <c r="MT123" s="43"/>
      <c r="MU123" s="43"/>
      <c r="MV123" s="43"/>
      <c r="MW123" s="43"/>
      <c r="MX123" s="43"/>
      <c r="MY123" s="43"/>
      <c r="MZ123" s="43"/>
      <c r="NA123" s="43"/>
      <c r="NB123" s="43"/>
      <c r="NC123" s="43"/>
      <c r="ND123" s="43"/>
      <c r="NE123" s="43"/>
      <c r="NF123" s="43"/>
      <c r="NG123" s="43"/>
      <c r="NH123" s="43"/>
      <c r="NI123" s="43"/>
      <c r="NJ123" s="43"/>
      <c r="NK123" s="43"/>
      <c r="NL123" s="43"/>
      <c r="NM123" s="43"/>
      <c r="NN123" s="43"/>
      <c r="NO123" s="43"/>
      <c r="NP123" s="43"/>
      <c r="NQ123" s="43"/>
      <c r="NR123" s="43"/>
      <c r="NS123" s="43"/>
      <c r="NT123" s="43"/>
      <c r="NU123" s="43"/>
      <c r="NV123" s="43"/>
      <c r="NW123" s="43"/>
      <c r="NX123" s="43"/>
      <c r="NY123" s="43"/>
      <c r="NZ123" s="43"/>
      <c r="OA123" s="43"/>
      <c r="OB123" s="43"/>
      <c r="OC123" s="43"/>
      <c r="OD123" s="43"/>
      <c r="OE123" s="43"/>
      <c r="OF123" s="43"/>
      <c r="OG123" s="43"/>
      <c r="OH123" s="43"/>
      <c r="OI123" s="43"/>
      <c r="OJ123" s="43"/>
      <c r="OK123" s="43"/>
      <c r="OL123" s="43"/>
      <c r="OM123" s="43"/>
      <c r="ON123" s="43"/>
      <c r="OO123" s="43"/>
      <c r="OP123" s="43"/>
      <c r="OQ123" s="43"/>
      <c r="OR123" s="43"/>
      <c r="OS123" s="43"/>
      <c r="OT123" s="43"/>
      <c r="OU123" s="43"/>
      <c r="OV123" s="43"/>
      <c r="OW123" s="43"/>
      <c r="OX123" s="43"/>
      <c r="OY123" s="43"/>
      <c r="OZ123" s="43"/>
      <c r="PA123" s="43"/>
      <c r="PB123" s="43"/>
      <c r="PC123" s="43"/>
      <c r="PD123" s="43"/>
      <c r="PE123" s="43"/>
      <c r="PF123" s="43"/>
      <c r="PG123" s="43"/>
      <c r="PH123" s="43"/>
      <c r="PI123" s="43"/>
      <c r="PJ123" s="43"/>
      <c r="PK123" s="43"/>
      <c r="PL123" s="43"/>
      <c r="PM123" s="43"/>
      <c r="PN123" s="43"/>
      <c r="PO123" s="43"/>
      <c r="PP123" s="43"/>
      <c r="PQ123" s="43"/>
      <c r="PR123" s="43"/>
      <c r="PS123" s="43"/>
      <c r="PT123" s="43"/>
      <c r="PU123" s="43"/>
      <c r="PV123" s="43"/>
      <c r="PW123" s="43"/>
      <c r="PX123" s="43"/>
      <c r="PY123" s="43"/>
      <c r="PZ123" s="43"/>
      <c r="QA123" s="43"/>
      <c r="QB123" s="43"/>
      <c r="QC123" s="43"/>
      <c r="QD123" s="43"/>
      <c r="QE123" s="43"/>
      <c r="QF123" s="43"/>
      <c r="QG123" s="43"/>
      <c r="QH123" s="43"/>
      <c r="QI123" s="43"/>
      <c r="QJ123" s="43"/>
      <c r="QK123" s="43"/>
      <c r="QL123" s="43"/>
      <c r="QM123" s="43"/>
      <c r="QN123" s="43"/>
      <c r="QO123" s="43"/>
      <c r="QP123" s="43"/>
      <c r="QQ123" s="43"/>
      <c r="QR123" s="43"/>
      <c r="QS123" s="43"/>
      <c r="QT123" s="43"/>
      <c r="QU123" s="43"/>
      <c r="QV123" s="43"/>
      <c r="QW123" s="43"/>
      <c r="QX123" s="43"/>
      <c r="QY123" s="43"/>
      <c r="QZ123" s="43"/>
      <c r="RA123" s="43"/>
      <c r="RB123" s="43"/>
      <c r="RC123" s="43"/>
      <c r="RD123" s="43"/>
      <c r="RE123" s="43"/>
      <c r="RF123" s="43"/>
      <c r="RG123" s="43"/>
      <c r="RH123" s="43"/>
      <c r="RI123" s="43"/>
      <c r="RJ123" s="43"/>
      <c r="RK123" s="43"/>
      <c r="RL123" s="43"/>
      <c r="RM123" s="43"/>
      <c r="RN123" s="43"/>
      <c r="RO123" s="43"/>
      <c r="RP123" s="43"/>
      <c r="RQ123" s="43"/>
      <c r="RR123" s="43"/>
      <c r="RS123" s="43"/>
      <c r="RT123" s="43"/>
      <c r="RU123" s="43"/>
      <c r="RV123" s="43"/>
      <c r="RW123" s="43"/>
      <c r="RX123" s="43"/>
      <c r="RY123" s="43"/>
      <c r="RZ123" s="43"/>
      <c r="SA123" s="43"/>
      <c r="SB123" s="43"/>
      <c r="SC123" s="43"/>
      <c r="SD123" s="43"/>
      <c r="SE123" s="43"/>
      <c r="SF123" s="43"/>
      <c r="SG123" s="43"/>
      <c r="SH123" s="43"/>
      <c r="SI123" s="43"/>
      <c r="SJ123" s="43"/>
      <c r="SK123" s="43"/>
      <c r="SL123" s="43"/>
      <c r="SM123" s="43"/>
      <c r="SN123" s="43"/>
      <c r="SO123" s="43"/>
      <c r="SP123" s="43"/>
      <c r="SQ123" s="43"/>
      <c r="SR123" s="43"/>
      <c r="SS123" s="43"/>
      <c r="ST123" s="43"/>
      <c r="SU123" s="43"/>
      <c r="SV123" s="43"/>
      <c r="SW123" s="43"/>
      <c r="SX123" s="43"/>
      <c r="SY123" s="43"/>
      <c r="SZ123" s="43"/>
      <c r="TA123" s="43"/>
      <c r="TB123" s="43"/>
      <c r="TC123" s="43"/>
      <c r="TD123" s="43"/>
      <c r="TE123" s="43"/>
      <c r="TF123" s="43"/>
      <c r="TG123" s="43"/>
      <c r="TH123" s="43"/>
      <c r="TI123" s="43"/>
      <c r="TJ123" s="43"/>
      <c r="TK123" s="43"/>
      <c r="TL123" s="43"/>
      <c r="TM123" s="43"/>
      <c r="TN123" s="43"/>
      <c r="TO123" s="43"/>
      <c r="TP123" s="43"/>
      <c r="TQ123" s="43"/>
      <c r="TR123" s="43"/>
      <c r="TS123" s="43"/>
      <c r="TT123" s="43"/>
      <c r="TU123" s="43"/>
      <c r="TV123" s="43"/>
      <c r="TW123" s="43"/>
      <c r="TX123" s="43"/>
      <c r="TY123" s="43"/>
      <c r="TZ123" s="43"/>
      <c r="UA123" s="43"/>
      <c r="UB123" s="43"/>
      <c r="UC123" s="43"/>
      <c r="UD123" s="43"/>
      <c r="UE123" s="43"/>
      <c r="UF123" s="43"/>
      <c r="UG123" s="43"/>
      <c r="UH123" s="43"/>
      <c r="UI123" s="43"/>
      <c r="UJ123" s="43"/>
      <c r="UK123" s="43"/>
      <c r="UL123" s="43"/>
      <c r="UM123" s="43"/>
      <c r="UN123" s="43"/>
      <c r="UO123" s="43"/>
      <c r="UP123" s="43"/>
      <c r="UQ123" s="43"/>
      <c r="UR123" s="43"/>
      <c r="US123" s="43"/>
      <c r="UT123" s="43"/>
      <c r="UU123" s="43"/>
      <c r="UV123" s="43"/>
      <c r="UW123" s="43"/>
      <c r="UX123" s="43"/>
      <c r="UY123" s="43"/>
      <c r="UZ123" s="43"/>
      <c r="VA123" s="43"/>
      <c r="VB123" s="43"/>
      <c r="VC123" s="43"/>
      <c r="VD123" s="43"/>
      <c r="VE123" s="43"/>
      <c r="VF123" s="43"/>
      <c r="VG123" s="43"/>
      <c r="VH123" s="43"/>
      <c r="VI123" s="43"/>
      <c r="VJ123" s="43"/>
      <c r="VK123" s="43"/>
      <c r="VL123" s="43"/>
      <c r="VM123" s="43"/>
      <c r="VN123" s="43"/>
      <c r="VO123" s="43"/>
      <c r="VP123" s="43"/>
      <c r="VQ123" s="43"/>
      <c r="VR123" s="43"/>
      <c r="VS123" s="43"/>
      <c r="VT123" s="43"/>
      <c r="VU123" s="43"/>
      <c r="VV123" s="43"/>
      <c r="VW123" s="43"/>
      <c r="VX123" s="43"/>
      <c r="VY123" s="43"/>
      <c r="VZ123" s="43"/>
      <c r="WA123" s="43"/>
      <c r="WB123" s="43"/>
      <c r="WC123" s="43"/>
      <c r="WD123" s="43"/>
      <c r="WE123" s="43"/>
      <c r="WF123" s="43"/>
      <c r="WG123" s="43"/>
      <c r="WH123" s="43"/>
      <c r="WI123" s="43"/>
      <c r="WJ123" s="43"/>
      <c r="WK123" s="43"/>
      <c r="WL123" s="43"/>
      <c r="WM123" s="43"/>
      <c r="WN123" s="43"/>
      <c r="WO123" s="43"/>
      <c r="WP123" s="43"/>
      <c r="WQ123" s="43"/>
      <c r="WR123" s="43"/>
      <c r="WS123" s="43"/>
      <c r="WT123" s="43"/>
      <c r="WU123" s="43"/>
      <c r="WV123" s="43"/>
      <c r="WW123" s="43"/>
      <c r="WX123" s="43"/>
      <c r="WY123" s="43"/>
      <c r="WZ123" s="43"/>
      <c r="XA123" s="43"/>
      <c r="XB123" s="43"/>
      <c r="XC123" s="43"/>
      <c r="XD123" s="43"/>
      <c r="XE123" s="43"/>
      <c r="XF123" s="43"/>
      <c r="XG123" s="43"/>
      <c r="XH123" s="43"/>
      <c r="XI123" s="43"/>
      <c r="XJ123" s="43"/>
      <c r="XK123" s="43"/>
      <c r="XL123" s="43"/>
      <c r="XM123" s="43"/>
      <c r="XN123" s="43"/>
      <c r="XO123" s="43"/>
      <c r="XP123" s="43"/>
      <c r="XQ123" s="43"/>
      <c r="XR123" s="43"/>
      <c r="XS123" s="43"/>
      <c r="XT123" s="43"/>
      <c r="XU123" s="43"/>
      <c r="XV123" s="43"/>
      <c r="XW123" s="43"/>
      <c r="XX123" s="43"/>
      <c r="XY123" s="43"/>
      <c r="XZ123" s="43"/>
      <c r="YA123" s="43"/>
      <c r="YB123" s="43"/>
      <c r="YC123" s="43"/>
      <c r="YD123" s="43"/>
      <c r="YE123" s="43"/>
      <c r="YF123" s="43"/>
      <c r="YG123" s="43"/>
      <c r="YH123" s="43"/>
      <c r="YI123" s="43"/>
      <c r="YJ123" s="43"/>
      <c r="YK123" s="43"/>
      <c r="YL123" s="43"/>
      <c r="YM123" s="43"/>
      <c r="YN123" s="43"/>
      <c r="YO123" s="43"/>
      <c r="YP123" s="43"/>
      <c r="YQ123" s="43"/>
      <c r="YR123" s="43"/>
      <c r="YS123" s="43"/>
      <c r="YT123" s="43"/>
      <c r="YU123" s="43"/>
      <c r="YV123" s="43"/>
      <c r="YW123" s="43"/>
      <c r="YX123" s="43"/>
      <c r="YY123" s="43"/>
      <c r="YZ123" s="43"/>
      <c r="ZA123" s="43"/>
      <c r="ZB123" s="43"/>
      <c r="ZC123" s="43"/>
      <c r="ZD123" s="43"/>
      <c r="ZE123" s="43"/>
      <c r="ZF123" s="43"/>
      <c r="ZG123" s="43"/>
      <c r="ZH123" s="43"/>
      <c r="ZI123" s="43"/>
      <c r="ZJ123" s="43"/>
      <c r="ZK123" s="43"/>
      <c r="ZL123" s="43"/>
      <c r="ZM123" s="43"/>
      <c r="ZN123" s="43"/>
      <c r="ZO123" s="43"/>
      <c r="ZP123" s="43"/>
      <c r="ZQ123" s="43"/>
      <c r="ZR123" s="43"/>
      <c r="ZS123" s="43"/>
      <c r="ZT123" s="43"/>
      <c r="ZU123" s="43"/>
      <c r="ZV123" s="43"/>
      <c r="ZW123" s="43"/>
      <c r="ZX123" s="43"/>
      <c r="ZY123" s="43"/>
      <c r="ZZ123" s="43"/>
      <c r="AAA123" s="43"/>
      <c r="AAB123" s="43"/>
      <c r="AAC123" s="43"/>
      <c r="AAD123" s="43"/>
      <c r="AAE123" s="43"/>
      <c r="AAF123" s="43"/>
      <c r="AAG123" s="43"/>
      <c r="AAH123" s="43"/>
      <c r="AAI123" s="43"/>
      <c r="AAJ123" s="43"/>
      <c r="AAK123" s="43"/>
      <c r="AAL123" s="43"/>
      <c r="AAM123" s="43"/>
      <c r="AAN123" s="43"/>
      <c r="AAO123" s="43"/>
      <c r="AAP123" s="43"/>
      <c r="AAQ123" s="43"/>
      <c r="AAR123" s="43"/>
      <c r="AAS123" s="43"/>
      <c r="AAT123" s="43"/>
      <c r="AAU123" s="43"/>
      <c r="AAV123" s="43"/>
      <c r="AAW123" s="43"/>
      <c r="AAX123" s="43"/>
      <c r="AAY123" s="43"/>
      <c r="AAZ123" s="43"/>
      <c r="ABA123" s="43"/>
      <c r="ABB123" s="43"/>
      <c r="ABC123" s="43"/>
      <c r="ABD123" s="43"/>
      <c r="ABE123" s="43"/>
      <c r="ABF123" s="43"/>
      <c r="ABG123" s="43"/>
      <c r="ABH123" s="43"/>
      <c r="ABI123" s="43"/>
      <c r="ABJ123" s="43"/>
      <c r="ABK123" s="43"/>
      <c r="ABL123" s="43"/>
      <c r="ABM123" s="43"/>
      <c r="ABN123" s="43"/>
      <c r="ABO123" s="43"/>
      <c r="ABP123" s="43"/>
      <c r="ABQ123" s="43"/>
      <c r="ABR123" s="43"/>
      <c r="ABS123" s="43"/>
      <c r="ABT123" s="43"/>
      <c r="ABU123" s="43"/>
      <c r="ABV123" s="43"/>
      <c r="ABW123" s="43"/>
      <c r="ABX123" s="43"/>
      <c r="ABY123" s="43"/>
      <c r="ABZ123" s="43"/>
      <c r="ACA123" s="43"/>
      <c r="ACB123" s="43"/>
      <c r="ACC123" s="43"/>
      <c r="ACD123" s="43"/>
      <c r="ACE123" s="43"/>
      <c r="ACF123" s="43"/>
      <c r="ACG123" s="43"/>
      <c r="ACH123" s="43"/>
      <c r="ACI123" s="43"/>
      <c r="ACJ123" s="43"/>
      <c r="ACK123" s="43"/>
      <c r="ACL123" s="43"/>
      <c r="ACM123" s="43"/>
      <c r="ACN123" s="43"/>
      <c r="ACO123" s="43"/>
      <c r="ACP123" s="43"/>
      <c r="ACQ123" s="43"/>
      <c r="ACR123" s="43"/>
      <c r="ACS123" s="43"/>
      <c r="ACT123" s="43"/>
      <c r="ACU123" s="43"/>
      <c r="ACV123" s="43"/>
      <c r="ACW123" s="43"/>
      <c r="ACX123" s="43"/>
      <c r="ACY123" s="43"/>
      <c r="ACZ123" s="43"/>
      <c r="ADA123" s="43"/>
      <c r="ADB123" s="43"/>
      <c r="ADC123" s="43"/>
      <c r="ADD123" s="43"/>
      <c r="ADE123" s="43"/>
      <c r="ADF123" s="43"/>
      <c r="ADG123" s="43"/>
      <c r="ADH123" s="43"/>
      <c r="ADI123" s="43"/>
      <c r="ADJ123" s="43"/>
      <c r="ADK123" s="43"/>
      <c r="ADL123" s="43"/>
      <c r="ADM123" s="43"/>
      <c r="ADN123" s="43"/>
      <c r="ADO123" s="43"/>
      <c r="ADP123" s="43"/>
      <c r="ADQ123" s="43"/>
      <c r="ADR123" s="43"/>
      <c r="ADS123" s="43"/>
      <c r="ADT123" s="43"/>
      <c r="ADU123" s="43"/>
      <c r="ADV123" s="43"/>
      <c r="ADW123" s="43"/>
      <c r="ADX123" s="43"/>
      <c r="ADY123" s="43"/>
      <c r="ADZ123" s="43"/>
      <c r="AEA123" s="43"/>
      <c r="AEB123" s="43"/>
      <c r="AEC123" s="43"/>
      <c r="AED123" s="43"/>
      <c r="AEE123" s="43"/>
      <c r="AEF123" s="43"/>
      <c r="AEG123" s="43"/>
      <c r="AEH123" s="43"/>
      <c r="AEI123" s="43"/>
      <c r="AEJ123" s="43"/>
      <c r="AEK123" s="43"/>
      <c r="AEL123" s="43"/>
      <c r="AEM123" s="43"/>
      <c r="AEN123" s="43"/>
      <c r="AEO123" s="43"/>
      <c r="AEP123" s="43"/>
      <c r="AEQ123" s="43"/>
      <c r="AER123" s="43"/>
      <c r="AES123" s="43"/>
      <c r="AET123" s="43"/>
      <c r="AEU123" s="43"/>
      <c r="AEV123" s="43"/>
      <c r="AEW123" s="43"/>
      <c r="AEX123" s="43"/>
      <c r="AEY123" s="43"/>
      <c r="AEZ123" s="43"/>
      <c r="AFA123" s="43"/>
      <c r="AFB123" s="43"/>
      <c r="AFC123" s="43"/>
      <c r="AFD123" s="43"/>
      <c r="AFE123" s="43"/>
      <c r="AFF123" s="43"/>
      <c r="AFG123" s="43"/>
      <c r="AFH123" s="43"/>
      <c r="AFI123" s="43"/>
      <c r="AFJ123" s="43"/>
      <c r="AFK123" s="43"/>
      <c r="AFL123" s="43"/>
      <c r="AFM123" s="43"/>
      <c r="AFN123" s="43"/>
      <c r="AFO123" s="43"/>
      <c r="AFP123" s="43"/>
      <c r="AFQ123" s="43"/>
      <c r="AFR123" s="43"/>
      <c r="AFS123" s="43"/>
      <c r="AFT123" s="43"/>
      <c r="AFU123" s="43"/>
      <c r="AFV123" s="43"/>
      <c r="AFW123" s="43"/>
      <c r="AFX123" s="43"/>
      <c r="AFY123" s="43"/>
      <c r="AFZ123" s="43"/>
      <c r="AGA123" s="43"/>
      <c r="AGB123" s="43"/>
      <c r="AGC123" s="43"/>
      <c r="AGD123" s="43"/>
      <c r="AGE123" s="43"/>
      <c r="AGF123" s="43"/>
      <c r="AGG123" s="43"/>
      <c r="AGH123" s="43"/>
      <c r="AGI123" s="43"/>
      <c r="AGJ123" s="43"/>
      <c r="AGK123" s="43"/>
      <c r="AGL123" s="43"/>
      <c r="AGM123" s="43"/>
      <c r="AGN123" s="43"/>
      <c r="AGO123" s="43"/>
      <c r="AGP123" s="43"/>
      <c r="AGQ123" s="43"/>
      <c r="AGR123" s="43"/>
      <c r="AGS123" s="43"/>
      <c r="AGT123" s="43"/>
      <c r="AGU123" s="43"/>
      <c r="AGV123" s="43"/>
      <c r="AGW123" s="43"/>
      <c r="AGX123" s="43"/>
      <c r="AGY123" s="43"/>
      <c r="AGZ123" s="43"/>
      <c r="AHA123" s="43"/>
      <c r="AHB123" s="43"/>
      <c r="AHC123" s="43"/>
      <c r="AHD123" s="43"/>
      <c r="AHE123" s="43"/>
      <c r="AHF123" s="43"/>
      <c r="AHG123" s="43"/>
      <c r="AHH123" s="43"/>
      <c r="AHI123" s="43"/>
      <c r="AHJ123" s="43"/>
      <c r="AHK123" s="43"/>
      <c r="AHL123" s="43"/>
      <c r="AHM123" s="43"/>
      <c r="AHN123" s="43"/>
      <c r="AHO123" s="43"/>
      <c r="AHP123" s="43"/>
      <c r="AHQ123" s="43"/>
      <c r="AHR123" s="43"/>
      <c r="AHS123" s="43"/>
      <c r="AHT123" s="43"/>
      <c r="AHU123" s="43"/>
      <c r="AHV123" s="43"/>
      <c r="AHW123" s="43"/>
      <c r="AHX123" s="43"/>
      <c r="AHY123" s="43"/>
      <c r="AHZ123" s="43"/>
      <c r="AIA123" s="43"/>
      <c r="AIB123" s="43"/>
      <c r="AIC123" s="43"/>
      <c r="AID123" s="43"/>
      <c r="AIE123" s="43"/>
      <c r="AIF123" s="43"/>
      <c r="AIG123" s="43"/>
      <c r="AIH123" s="43"/>
      <c r="AII123" s="43"/>
      <c r="AIJ123" s="43"/>
      <c r="AIK123" s="43"/>
      <c r="AIL123" s="43"/>
      <c r="AIM123" s="43"/>
      <c r="AIN123" s="43"/>
      <c r="AIO123" s="43"/>
      <c r="AIP123" s="43"/>
      <c r="AIQ123" s="43"/>
      <c r="AIR123" s="43"/>
      <c r="AIS123" s="43"/>
      <c r="AIT123" s="43"/>
      <c r="AIU123" s="43"/>
      <c r="AIV123" s="43"/>
      <c r="AIW123" s="43"/>
      <c r="AIX123" s="43"/>
      <c r="AIY123" s="43"/>
      <c r="AIZ123" s="43"/>
      <c r="AJA123" s="43"/>
      <c r="AJB123" s="43"/>
      <c r="AJC123" s="43"/>
      <c r="AJD123" s="43"/>
      <c r="AJE123" s="43"/>
      <c r="AJF123" s="43"/>
      <c r="AJG123" s="43"/>
      <c r="AJH123" s="43"/>
      <c r="AJI123" s="43"/>
    </row>
    <row r="124" spans="1:945" ht="22.5" x14ac:dyDescent="0.25">
      <c r="A124" s="142" t="s">
        <v>72</v>
      </c>
      <c r="B124" s="142" t="s">
        <v>190</v>
      </c>
      <c r="C124" s="142" t="s">
        <v>36</v>
      </c>
      <c r="D124" s="143" t="s">
        <v>191</v>
      </c>
      <c r="E124" s="142" t="s">
        <v>15</v>
      </c>
      <c r="F124" s="144"/>
      <c r="G124" s="146"/>
      <c r="H124" s="145">
        <v>200</v>
      </c>
      <c r="I124" s="146">
        <f>SUM(I125:I127)</f>
        <v>9.86</v>
      </c>
      <c r="J124" s="146">
        <f>SUM(J125:J127)</f>
        <v>19.05</v>
      </c>
      <c r="K124" s="146">
        <f>I124+J124</f>
        <v>28.91</v>
      </c>
      <c r="L124" s="147">
        <f>H124*I124</f>
        <v>1972</v>
      </c>
      <c r="M124" s="147">
        <f>H124*J124</f>
        <v>3810</v>
      </c>
      <c r="N124" s="147">
        <f>L124+M124</f>
        <v>5782</v>
      </c>
      <c r="O124" s="147">
        <f>N124*$O$5</f>
        <v>1455.741562606898</v>
      </c>
      <c r="P124" s="147">
        <f>N124+O124</f>
        <v>7237.7415626068978</v>
      </c>
      <c r="Q124" s="148"/>
      <c r="R124" s="71"/>
      <c r="S124" s="71"/>
      <c r="T124" s="71"/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1"/>
      <c r="AZ124" s="141"/>
      <c r="BA124" s="141"/>
      <c r="BB124" s="141"/>
      <c r="BC124" s="141"/>
      <c r="BD124" s="141"/>
      <c r="BE124" s="141"/>
      <c r="BF124" s="141"/>
      <c r="BG124" s="141"/>
      <c r="BH124" s="141"/>
      <c r="BI124" s="141"/>
      <c r="BJ124" s="141"/>
      <c r="BK124" s="141"/>
      <c r="BL124" s="141"/>
      <c r="BM124" s="141"/>
      <c r="BN124" s="141"/>
      <c r="BO124" s="141"/>
      <c r="BP124" s="141"/>
      <c r="BQ124" s="141"/>
      <c r="BR124" s="141"/>
      <c r="BS124" s="141"/>
      <c r="BT124" s="141"/>
      <c r="BU124" s="141"/>
      <c r="BV124" s="141"/>
      <c r="BW124" s="141"/>
      <c r="BX124" s="141"/>
      <c r="BY124" s="141"/>
      <c r="BZ124" s="141"/>
      <c r="CA124" s="141"/>
      <c r="CB124" s="141"/>
      <c r="CC124" s="141"/>
      <c r="CD124" s="141"/>
      <c r="CE124" s="141"/>
      <c r="CF124" s="141"/>
      <c r="CG124" s="141"/>
      <c r="CH124" s="141"/>
      <c r="CI124" s="141"/>
      <c r="CJ124" s="141"/>
      <c r="CK124" s="141"/>
      <c r="CL124" s="141"/>
      <c r="CM124" s="141"/>
      <c r="CN124" s="141"/>
      <c r="CO124" s="141"/>
      <c r="CP124" s="141"/>
      <c r="CQ124" s="141"/>
      <c r="CR124" s="141"/>
      <c r="CS124" s="141"/>
      <c r="CT124" s="141"/>
      <c r="CU124" s="141"/>
      <c r="CV124" s="141"/>
      <c r="CW124" s="141"/>
      <c r="CX124" s="141"/>
      <c r="CY124" s="141"/>
      <c r="CZ124" s="141"/>
      <c r="DA124" s="141"/>
      <c r="DB124" s="141"/>
      <c r="DC124" s="141"/>
      <c r="DD124" s="141"/>
      <c r="DE124" s="141"/>
      <c r="DF124" s="141"/>
      <c r="DG124" s="141"/>
      <c r="DH124" s="141"/>
      <c r="DI124" s="141"/>
      <c r="DJ124" s="141"/>
      <c r="DK124" s="141"/>
      <c r="DL124" s="141"/>
      <c r="DM124" s="141"/>
      <c r="DN124" s="141"/>
      <c r="DO124" s="141"/>
      <c r="DP124" s="141"/>
      <c r="DQ124" s="141"/>
      <c r="DR124" s="141"/>
      <c r="DS124" s="141"/>
      <c r="DT124" s="141"/>
      <c r="DU124" s="141"/>
      <c r="DV124" s="141"/>
      <c r="DW124" s="141"/>
      <c r="DX124" s="141"/>
      <c r="DY124" s="141"/>
      <c r="DZ124" s="141"/>
      <c r="EA124" s="141"/>
      <c r="EB124" s="141"/>
      <c r="EC124" s="141"/>
      <c r="ED124" s="141"/>
      <c r="EE124" s="141"/>
      <c r="EF124" s="141"/>
      <c r="EG124" s="141"/>
      <c r="EH124" s="141"/>
      <c r="EI124" s="141"/>
      <c r="EJ124" s="141"/>
      <c r="EK124" s="141"/>
      <c r="EL124" s="141"/>
      <c r="EM124" s="141"/>
      <c r="EN124" s="141"/>
      <c r="EO124" s="141"/>
      <c r="EP124" s="141"/>
      <c r="EQ124" s="141"/>
      <c r="ER124" s="141"/>
      <c r="ES124" s="141"/>
      <c r="ET124" s="141"/>
      <c r="EU124" s="141"/>
      <c r="EV124" s="141"/>
      <c r="EW124" s="141"/>
      <c r="EX124" s="141"/>
      <c r="EY124" s="141"/>
      <c r="EZ124" s="141"/>
      <c r="FA124" s="141"/>
      <c r="FB124" s="141"/>
      <c r="FC124" s="141"/>
      <c r="FD124" s="141"/>
      <c r="FE124" s="141"/>
      <c r="FF124" s="141"/>
      <c r="FG124" s="141"/>
      <c r="FH124" s="141"/>
      <c r="FI124" s="141"/>
      <c r="FJ124" s="141"/>
      <c r="FK124" s="141"/>
      <c r="FL124" s="141"/>
      <c r="FM124" s="141"/>
      <c r="FN124" s="141"/>
      <c r="FO124" s="141"/>
      <c r="FP124" s="141"/>
      <c r="FQ124" s="141"/>
      <c r="FR124" s="141"/>
      <c r="FS124" s="141"/>
      <c r="FT124" s="141"/>
      <c r="FU124" s="141"/>
      <c r="FV124" s="141"/>
      <c r="FW124" s="141"/>
      <c r="FX124" s="141"/>
      <c r="FY124" s="141"/>
      <c r="FZ124" s="141"/>
      <c r="GA124" s="141"/>
      <c r="GB124" s="141"/>
      <c r="GC124" s="141"/>
      <c r="GD124" s="141"/>
      <c r="GE124" s="141"/>
      <c r="GF124" s="141"/>
      <c r="GG124" s="141"/>
      <c r="GH124" s="141"/>
      <c r="GI124" s="141"/>
      <c r="GJ124" s="141"/>
      <c r="GK124" s="141"/>
      <c r="GL124" s="141"/>
      <c r="GM124" s="141"/>
      <c r="GN124" s="141"/>
      <c r="GO124" s="141"/>
      <c r="GP124" s="141"/>
      <c r="GQ124" s="141"/>
      <c r="GR124" s="141"/>
      <c r="GS124" s="141"/>
      <c r="GT124" s="141"/>
      <c r="GU124" s="141"/>
      <c r="GV124" s="141"/>
      <c r="GW124" s="141"/>
      <c r="GX124" s="141"/>
      <c r="GY124" s="141"/>
      <c r="GZ124" s="141"/>
      <c r="HA124" s="141"/>
      <c r="HB124" s="141"/>
      <c r="HC124" s="141"/>
      <c r="HD124" s="141"/>
      <c r="HE124" s="141"/>
      <c r="HF124" s="141"/>
      <c r="HG124" s="141"/>
      <c r="HH124" s="141"/>
      <c r="HI124" s="141"/>
      <c r="HJ124" s="141"/>
      <c r="HK124" s="141"/>
      <c r="HL124" s="141"/>
      <c r="HM124" s="141"/>
      <c r="HN124" s="141"/>
      <c r="HO124" s="141"/>
      <c r="HP124" s="141"/>
      <c r="HQ124" s="141"/>
      <c r="HR124" s="141"/>
      <c r="HS124" s="141"/>
      <c r="HT124" s="141"/>
      <c r="HU124" s="141"/>
      <c r="HV124" s="141"/>
      <c r="HW124" s="141"/>
      <c r="HX124" s="141"/>
      <c r="HY124" s="141"/>
      <c r="HZ124" s="141"/>
      <c r="IA124" s="141"/>
      <c r="IB124" s="141"/>
      <c r="IC124" s="141"/>
      <c r="ID124" s="141"/>
      <c r="IE124" s="141"/>
      <c r="IF124" s="141"/>
      <c r="IG124" s="141"/>
      <c r="IH124" s="141"/>
      <c r="II124" s="141"/>
      <c r="IJ124" s="141"/>
      <c r="IK124" s="141"/>
      <c r="IL124" s="141"/>
      <c r="IM124" s="141"/>
      <c r="IN124" s="141"/>
      <c r="IO124" s="141"/>
      <c r="IP124" s="141"/>
      <c r="IQ124" s="141"/>
      <c r="IR124" s="141"/>
      <c r="IS124" s="141"/>
      <c r="IT124" s="141"/>
      <c r="IU124" s="141"/>
      <c r="IV124" s="141"/>
      <c r="IW124" s="141"/>
      <c r="IX124" s="141"/>
      <c r="IY124" s="141"/>
      <c r="IZ124" s="141"/>
      <c r="JA124" s="141"/>
      <c r="JB124" s="141"/>
      <c r="JC124" s="141"/>
      <c r="JD124" s="141"/>
      <c r="JE124" s="141"/>
      <c r="JF124" s="141"/>
      <c r="JG124" s="141"/>
      <c r="JH124" s="141"/>
      <c r="JI124" s="141"/>
      <c r="JJ124" s="141"/>
      <c r="JK124" s="141"/>
      <c r="JL124" s="141"/>
      <c r="JM124" s="141"/>
      <c r="JN124" s="141"/>
      <c r="JO124" s="141"/>
      <c r="JP124" s="141"/>
      <c r="JQ124" s="141"/>
      <c r="JR124" s="141"/>
      <c r="JS124" s="141"/>
      <c r="JT124" s="141"/>
      <c r="JU124" s="141"/>
      <c r="JV124" s="141"/>
      <c r="JW124" s="141"/>
      <c r="JX124" s="141"/>
      <c r="JY124" s="141"/>
      <c r="JZ124" s="141"/>
      <c r="KA124" s="141"/>
      <c r="KB124" s="141"/>
      <c r="KC124" s="141"/>
      <c r="KD124" s="141"/>
      <c r="KE124" s="141"/>
      <c r="KF124" s="141"/>
      <c r="KG124" s="141"/>
      <c r="KH124" s="141"/>
      <c r="KI124" s="141"/>
      <c r="KJ124" s="141"/>
      <c r="KK124" s="141"/>
      <c r="KL124" s="141"/>
      <c r="KM124" s="141"/>
      <c r="KN124" s="141"/>
      <c r="KO124" s="141"/>
      <c r="KP124" s="141"/>
      <c r="KQ124" s="141"/>
      <c r="KR124" s="141"/>
      <c r="KS124" s="141"/>
      <c r="KT124" s="141"/>
      <c r="KU124" s="141"/>
      <c r="KV124" s="141"/>
      <c r="KW124" s="141"/>
      <c r="KX124" s="141"/>
      <c r="KY124" s="141"/>
      <c r="KZ124" s="141"/>
      <c r="LA124" s="141"/>
      <c r="LB124" s="141"/>
      <c r="LC124" s="141"/>
      <c r="LD124" s="141"/>
      <c r="LE124" s="141"/>
      <c r="LF124" s="141"/>
      <c r="LG124" s="141"/>
      <c r="LH124" s="141"/>
      <c r="LI124" s="141"/>
      <c r="LJ124" s="141"/>
      <c r="LK124" s="141"/>
      <c r="LL124" s="141"/>
      <c r="LM124" s="141"/>
      <c r="LN124" s="141"/>
      <c r="LO124" s="141"/>
      <c r="LP124" s="141"/>
      <c r="LQ124" s="141"/>
      <c r="LR124" s="141"/>
      <c r="LS124" s="141"/>
      <c r="LT124" s="141"/>
      <c r="LU124" s="141"/>
      <c r="LV124" s="141"/>
      <c r="LW124" s="141"/>
      <c r="LX124" s="141"/>
      <c r="LY124" s="141"/>
      <c r="LZ124" s="141"/>
      <c r="MA124" s="141"/>
      <c r="MB124" s="141"/>
      <c r="MC124" s="141"/>
      <c r="MD124" s="141"/>
      <c r="ME124" s="141"/>
      <c r="MF124" s="141"/>
      <c r="MG124" s="141"/>
      <c r="MH124" s="141"/>
      <c r="MI124" s="141"/>
      <c r="MJ124" s="141"/>
      <c r="MK124" s="141"/>
      <c r="ML124" s="141"/>
      <c r="MM124" s="141"/>
      <c r="MN124" s="141"/>
      <c r="MO124" s="141"/>
      <c r="MP124" s="141"/>
      <c r="MQ124" s="141"/>
      <c r="MR124" s="141"/>
      <c r="MS124" s="141"/>
      <c r="MT124" s="141"/>
      <c r="MU124" s="141"/>
      <c r="MV124" s="141"/>
      <c r="MW124" s="141"/>
      <c r="MX124" s="141"/>
      <c r="MY124" s="141"/>
      <c r="MZ124" s="141"/>
      <c r="NA124" s="141"/>
      <c r="NB124" s="141"/>
      <c r="NC124" s="141"/>
      <c r="ND124" s="141"/>
      <c r="NE124" s="141"/>
      <c r="NF124" s="141"/>
      <c r="NG124" s="141"/>
      <c r="NH124" s="141"/>
      <c r="NI124" s="141"/>
      <c r="NJ124" s="141"/>
      <c r="NK124" s="141"/>
      <c r="NL124" s="141"/>
      <c r="NM124" s="141"/>
      <c r="NN124" s="141"/>
      <c r="NO124" s="141"/>
      <c r="NP124" s="141"/>
      <c r="NQ124" s="141"/>
      <c r="NR124" s="141"/>
      <c r="NS124" s="141"/>
      <c r="NT124" s="141"/>
      <c r="NU124" s="141"/>
      <c r="NV124" s="141"/>
      <c r="NW124" s="141"/>
      <c r="NX124" s="141"/>
      <c r="NY124" s="141"/>
      <c r="NZ124" s="141"/>
      <c r="OA124" s="141"/>
      <c r="OB124" s="141"/>
      <c r="OC124" s="141"/>
      <c r="OD124" s="141"/>
      <c r="OE124" s="141"/>
      <c r="OF124" s="141"/>
      <c r="OG124" s="141"/>
      <c r="OH124" s="141"/>
      <c r="OI124" s="141"/>
      <c r="OJ124" s="141"/>
      <c r="OK124" s="141"/>
      <c r="OL124" s="141"/>
      <c r="OM124" s="141"/>
      <c r="ON124" s="141"/>
      <c r="OO124" s="141"/>
      <c r="OP124" s="141"/>
      <c r="OQ124" s="141"/>
      <c r="OR124" s="141"/>
      <c r="OS124" s="141"/>
      <c r="OT124" s="141"/>
      <c r="OU124" s="141"/>
      <c r="OV124" s="141"/>
      <c r="OW124" s="141"/>
      <c r="OX124" s="141"/>
      <c r="OY124" s="141"/>
      <c r="OZ124" s="141"/>
      <c r="PA124" s="141"/>
      <c r="PB124" s="141"/>
      <c r="PC124" s="141"/>
      <c r="PD124" s="141"/>
      <c r="PE124" s="141"/>
      <c r="PF124" s="141"/>
      <c r="PG124" s="141"/>
      <c r="PH124" s="141"/>
      <c r="PI124" s="141"/>
      <c r="PJ124" s="141"/>
      <c r="PK124" s="141"/>
      <c r="PL124" s="141"/>
      <c r="PM124" s="141"/>
      <c r="PN124" s="141"/>
      <c r="PO124" s="141"/>
      <c r="PP124" s="141"/>
      <c r="PQ124" s="141"/>
      <c r="PR124" s="141"/>
      <c r="PS124" s="141"/>
      <c r="PT124" s="141"/>
      <c r="PU124" s="141"/>
      <c r="PV124" s="141"/>
      <c r="PW124" s="141"/>
      <c r="PX124" s="141"/>
      <c r="PY124" s="141"/>
      <c r="PZ124" s="141"/>
      <c r="QA124" s="141"/>
      <c r="QB124" s="141"/>
      <c r="QC124" s="141"/>
      <c r="QD124" s="141"/>
      <c r="QE124" s="141"/>
      <c r="QF124" s="141"/>
      <c r="QG124" s="141"/>
      <c r="QH124" s="141"/>
      <c r="QI124" s="141"/>
      <c r="QJ124" s="141"/>
      <c r="QK124" s="141"/>
      <c r="QL124" s="141"/>
      <c r="QM124" s="141"/>
      <c r="QN124" s="141"/>
      <c r="QO124" s="141"/>
      <c r="QP124" s="141"/>
      <c r="QQ124" s="141"/>
      <c r="QR124" s="141"/>
      <c r="QS124" s="141"/>
      <c r="QT124" s="141"/>
      <c r="QU124" s="141"/>
      <c r="QV124" s="141"/>
      <c r="QW124" s="141"/>
      <c r="QX124" s="141"/>
      <c r="QY124" s="141"/>
      <c r="QZ124" s="141"/>
      <c r="RA124" s="141"/>
      <c r="RB124" s="141"/>
      <c r="RC124" s="141"/>
      <c r="RD124" s="141"/>
      <c r="RE124" s="141"/>
      <c r="RF124" s="141"/>
      <c r="RG124" s="141"/>
      <c r="RH124" s="141"/>
      <c r="RI124" s="141"/>
      <c r="RJ124" s="141"/>
      <c r="RK124" s="141"/>
      <c r="RL124" s="141"/>
      <c r="RM124" s="141"/>
      <c r="RN124" s="141"/>
      <c r="RO124" s="141"/>
      <c r="RP124" s="141"/>
      <c r="RQ124" s="141"/>
      <c r="RR124" s="141"/>
      <c r="RS124" s="141"/>
      <c r="RT124" s="141"/>
      <c r="RU124" s="141"/>
      <c r="RV124" s="141"/>
      <c r="RW124" s="141"/>
      <c r="RX124" s="141"/>
      <c r="RY124" s="141"/>
      <c r="RZ124" s="141"/>
      <c r="SA124" s="141"/>
      <c r="SB124" s="141"/>
      <c r="SC124" s="141"/>
      <c r="SD124" s="141"/>
      <c r="SE124" s="141"/>
      <c r="SF124" s="141"/>
      <c r="SG124" s="141"/>
      <c r="SH124" s="141"/>
      <c r="SI124" s="141"/>
      <c r="SJ124" s="141"/>
      <c r="SK124" s="141"/>
      <c r="SL124" s="141"/>
      <c r="SM124" s="141"/>
      <c r="SN124" s="141"/>
      <c r="SO124" s="141"/>
      <c r="SP124" s="141"/>
      <c r="SQ124" s="141"/>
      <c r="SR124" s="141"/>
      <c r="SS124" s="141"/>
      <c r="ST124" s="141"/>
      <c r="SU124" s="141"/>
      <c r="SV124" s="141"/>
      <c r="SW124" s="141"/>
      <c r="SX124" s="141"/>
      <c r="SY124" s="141"/>
      <c r="SZ124" s="141"/>
      <c r="TA124" s="141"/>
      <c r="TB124" s="141"/>
      <c r="TC124" s="141"/>
      <c r="TD124" s="141"/>
      <c r="TE124" s="141"/>
      <c r="TF124" s="141"/>
      <c r="TG124" s="141"/>
      <c r="TH124" s="141"/>
      <c r="TI124" s="141"/>
      <c r="TJ124" s="141"/>
      <c r="TK124" s="141"/>
      <c r="TL124" s="141"/>
      <c r="TM124" s="141"/>
      <c r="TN124" s="141"/>
      <c r="TO124" s="141"/>
      <c r="TP124" s="141"/>
      <c r="TQ124" s="141"/>
      <c r="TR124" s="141"/>
      <c r="TS124" s="141"/>
      <c r="TT124" s="141"/>
      <c r="TU124" s="141"/>
      <c r="TV124" s="141"/>
      <c r="TW124" s="141"/>
      <c r="TX124" s="141"/>
      <c r="TY124" s="141"/>
      <c r="TZ124" s="141"/>
      <c r="UA124" s="141"/>
      <c r="UB124" s="141"/>
      <c r="UC124" s="141"/>
      <c r="UD124" s="141"/>
      <c r="UE124" s="141"/>
      <c r="UF124" s="141"/>
      <c r="UG124" s="141"/>
      <c r="UH124" s="141"/>
      <c r="UI124" s="141"/>
      <c r="UJ124" s="141"/>
      <c r="UK124" s="141"/>
      <c r="UL124" s="141"/>
      <c r="UM124" s="141"/>
      <c r="UN124" s="141"/>
      <c r="UO124" s="141"/>
      <c r="UP124" s="141"/>
      <c r="UQ124" s="141"/>
      <c r="UR124" s="141"/>
      <c r="US124" s="141"/>
      <c r="UT124" s="141"/>
      <c r="UU124" s="141"/>
      <c r="UV124" s="141"/>
      <c r="UW124" s="141"/>
      <c r="UX124" s="141"/>
      <c r="UY124" s="141"/>
      <c r="UZ124" s="141"/>
      <c r="VA124" s="141"/>
      <c r="VB124" s="141"/>
      <c r="VC124" s="141"/>
      <c r="VD124" s="141"/>
      <c r="VE124" s="141"/>
      <c r="VF124" s="141"/>
      <c r="VG124" s="141"/>
      <c r="VH124" s="141"/>
      <c r="VI124" s="141"/>
      <c r="VJ124" s="141"/>
      <c r="VK124" s="141"/>
      <c r="VL124" s="141"/>
      <c r="VM124" s="141"/>
      <c r="VN124" s="141"/>
      <c r="VO124" s="141"/>
      <c r="VP124" s="141"/>
      <c r="VQ124" s="141"/>
      <c r="VR124" s="141"/>
      <c r="VS124" s="141"/>
      <c r="VT124" s="141"/>
      <c r="VU124" s="141"/>
      <c r="VV124" s="141"/>
      <c r="VW124" s="141"/>
      <c r="VX124" s="141"/>
      <c r="VY124" s="141"/>
      <c r="VZ124" s="141"/>
      <c r="WA124" s="141"/>
      <c r="WB124" s="141"/>
      <c r="WC124" s="141"/>
      <c r="WD124" s="141"/>
      <c r="WE124" s="141"/>
      <c r="WF124" s="141"/>
      <c r="WG124" s="141"/>
      <c r="WH124" s="141"/>
      <c r="WI124" s="141"/>
      <c r="WJ124" s="141"/>
      <c r="WK124" s="141"/>
      <c r="WL124" s="141"/>
      <c r="WM124" s="141"/>
      <c r="WN124" s="141"/>
      <c r="WO124" s="141"/>
      <c r="WP124" s="141"/>
      <c r="WQ124" s="141"/>
      <c r="WR124" s="141"/>
      <c r="WS124" s="141"/>
      <c r="WT124" s="141"/>
      <c r="WU124" s="141"/>
      <c r="WV124" s="141"/>
      <c r="WW124" s="141"/>
      <c r="WX124" s="141"/>
      <c r="WY124" s="141"/>
      <c r="WZ124" s="141"/>
      <c r="XA124" s="141"/>
      <c r="XB124" s="141"/>
      <c r="XC124" s="141"/>
      <c r="XD124" s="141"/>
      <c r="XE124" s="141"/>
      <c r="XF124" s="141"/>
      <c r="XG124" s="141"/>
      <c r="XH124" s="141"/>
      <c r="XI124" s="141"/>
      <c r="XJ124" s="141"/>
      <c r="XK124" s="141"/>
      <c r="XL124" s="141"/>
      <c r="XM124" s="141"/>
      <c r="XN124" s="141"/>
      <c r="XO124" s="141"/>
      <c r="XP124" s="141"/>
      <c r="XQ124" s="141"/>
      <c r="XR124" s="141"/>
      <c r="XS124" s="141"/>
      <c r="XT124" s="141"/>
      <c r="XU124" s="141"/>
      <c r="XV124" s="141"/>
      <c r="XW124" s="141"/>
      <c r="XX124" s="141"/>
      <c r="XY124" s="141"/>
      <c r="XZ124" s="141"/>
      <c r="YA124" s="141"/>
      <c r="YB124" s="141"/>
      <c r="YC124" s="141"/>
      <c r="YD124" s="141"/>
      <c r="YE124" s="141"/>
      <c r="YF124" s="141"/>
      <c r="YG124" s="141"/>
      <c r="YH124" s="141"/>
      <c r="YI124" s="141"/>
      <c r="YJ124" s="141"/>
      <c r="YK124" s="141"/>
      <c r="YL124" s="141"/>
      <c r="YM124" s="141"/>
      <c r="YN124" s="141"/>
      <c r="YO124" s="141"/>
      <c r="YP124" s="141"/>
      <c r="YQ124" s="141"/>
      <c r="YR124" s="141"/>
      <c r="YS124" s="141"/>
      <c r="YT124" s="141"/>
      <c r="YU124" s="141"/>
      <c r="YV124" s="141"/>
      <c r="YW124" s="141"/>
      <c r="YX124" s="141"/>
      <c r="YY124" s="141"/>
      <c r="YZ124" s="141"/>
      <c r="ZA124" s="141"/>
      <c r="ZB124" s="141"/>
      <c r="ZC124" s="141"/>
      <c r="ZD124" s="141"/>
      <c r="ZE124" s="141"/>
      <c r="ZF124" s="141"/>
      <c r="ZG124" s="141"/>
      <c r="ZH124" s="141"/>
      <c r="ZI124" s="141"/>
      <c r="ZJ124" s="141"/>
      <c r="ZK124" s="141"/>
      <c r="ZL124" s="141"/>
      <c r="ZM124" s="141"/>
      <c r="ZN124" s="141"/>
      <c r="ZO124" s="141"/>
      <c r="ZP124" s="141"/>
      <c r="ZQ124" s="141"/>
      <c r="ZR124" s="141"/>
      <c r="ZS124" s="141"/>
      <c r="ZT124" s="141"/>
      <c r="ZU124" s="141"/>
      <c r="ZV124" s="141"/>
      <c r="ZW124" s="141"/>
      <c r="ZX124" s="141"/>
      <c r="ZY124" s="141"/>
      <c r="ZZ124" s="141"/>
      <c r="AAA124" s="141"/>
      <c r="AAB124" s="141"/>
      <c r="AAC124" s="141"/>
      <c r="AAD124" s="141"/>
      <c r="AAE124" s="141"/>
      <c r="AAF124" s="141"/>
      <c r="AAG124" s="141"/>
      <c r="AAH124" s="141"/>
      <c r="AAI124" s="141"/>
      <c r="AAJ124" s="141"/>
      <c r="AAK124" s="141"/>
      <c r="AAL124" s="141"/>
      <c r="AAM124" s="141"/>
      <c r="AAN124" s="141"/>
      <c r="AAO124" s="141"/>
      <c r="AAP124" s="141"/>
      <c r="AAQ124" s="141"/>
      <c r="AAR124" s="141"/>
      <c r="AAS124" s="141"/>
      <c r="AAT124" s="141"/>
      <c r="AAU124" s="141"/>
      <c r="AAV124" s="141"/>
      <c r="AAW124" s="141"/>
      <c r="AAX124" s="141"/>
      <c r="AAY124" s="141"/>
      <c r="AAZ124" s="141"/>
      <c r="ABA124" s="141"/>
      <c r="ABB124" s="141"/>
      <c r="ABC124" s="141"/>
      <c r="ABD124" s="141"/>
      <c r="ABE124" s="141"/>
      <c r="ABF124" s="141"/>
      <c r="ABG124" s="141"/>
      <c r="ABH124" s="141"/>
      <c r="ABI124" s="141"/>
      <c r="ABJ124" s="141"/>
      <c r="ABK124" s="141"/>
      <c r="ABL124" s="141"/>
      <c r="ABM124" s="141"/>
      <c r="ABN124" s="141"/>
      <c r="ABO124" s="141"/>
      <c r="ABP124" s="141"/>
      <c r="ABQ124" s="141"/>
      <c r="ABR124" s="141"/>
      <c r="ABS124" s="141"/>
      <c r="ABT124" s="141"/>
      <c r="ABU124" s="141"/>
      <c r="ABV124" s="141"/>
      <c r="ABW124" s="141"/>
      <c r="ABX124" s="141"/>
      <c r="ABY124" s="141"/>
      <c r="ABZ124" s="141"/>
      <c r="ACA124" s="141"/>
      <c r="ACB124" s="141"/>
      <c r="ACC124" s="141"/>
      <c r="ACD124" s="141"/>
      <c r="ACE124" s="141"/>
      <c r="ACF124" s="141"/>
      <c r="ACG124" s="141"/>
      <c r="ACH124" s="141"/>
      <c r="ACI124" s="141"/>
      <c r="ACJ124" s="141"/>
      <c r="ACK124" s="141"/>
      <c r="ACL124" s="141"/>
      <c r="ACM124" s="141"/>
      <c r="ACN124" s="141"/>
      <c r="ACO124" s="141"/>
      <c r="ACP124" s="141"/>
      <c r="ACQ124" s="141"/>
      <c r="ACR124" s="141"/>
      <c r="ACS124" s="141"/>
      <c r="ACT124" s="141"/>
      <c r="ACU124" s="141"/>
      <c r="ACV124" s="141"/>
      <c r="ACW124" s="141"/>
      <c r="ACX124" s="141"/>
      <c r="ACY124" s="141"/>
      <c r="ACZ124" s="141"/>
      <c r="ADA124" s="141"/>
      <c r="ADB124" s="141"/>
      <c r="ADC124" s="141"/>
      <c r="ADD124" s="141"/>
      <c r="ADE124" s="141"/>
      <c r="ADF124" s="141"/>
      <c r="ADG124" s="141"/>
      <c r="ADH124" s="141"/>
      <c r="ADI124" s="141"/>
      <c r="ADJ124" s="141"/>
      <c r="ADK124" s="141"/>
      <c r="ADL124" s="141"/>
      <c r="ADM124" s="141"/>
      <c r="ADN124" s="141"/>
      <c r="ADO124" s="141"/>
      <c r="ADP124" s="141"/>
      <c r="ADQ124" s="141"/>
      <c r="ADR124" s="141"/>
      <c r="ADS124" s="141"/>
      <c r="ADT124" s="141"/>
      <c r="ADU124" s="141"/>
      <c r="ADV124" s="141"/>
      <c r="ADW124" s="141"/>
      <c r="ADX124" s="141"/>
      <c r="ADY124" s="141"/>
      <c r="ADZ124" s="141"/>
      <c r="AEA124" s="141"/>
      <c r="AEB124" s="141"/>
      <c r="AEC124" s="141"/>
      <c r="AED124" s="141"/>
      <c r="AEE124" s="141"/>
      <c r="AEF124" s="141"/>
      <c r="AEG124" s="141"/>
      <c r="AEH124" s="141"/>
      <c r="AEI124" s="141"/>
      <c r="AEJ124" s="141"/>
      <c r="AEK124" s="141"/>
      <c r="AEL124" s="141"/>
      <c r="AEM124" s="141"/>
      <c r="AEN124" s="141"/>
      <c r="AEO124" s="141"/>
      <c r="AEP124" s="141"/>
      <c r="AEQ124" s="141"/>
      <c r="AER124" s="141"/>
      <c r="AES124" s="141"/>
      <c r="AET124" s="141"/>
      <c r="AEU124" s="141"/>
      <c r="AEV124" s="141"/>
      <c r="AEW124" s="141"/>
      <c r="AEX124" s="141"/>
      <c r="AEY124" s="141"/>
      <c r="AEZ124" s="141"/>
      <c r="AFA124" s="141"/>
      <c r="AFB124" s="141"/>
      <c r="AFC124" s="141"/>
      <c r="AFD124" s="141"/>
      <c r="AFE124" s="141"/>
      <c r="AFF124" s="141"/>
      <c r="AFG124" s="141"/>
      <c r="AFH124" s="141"/>
      <c r="AFI124" s="141"/>
      <c r="AFJ124" s="141"/>
      <c r="AFK124" s="141"/>
      <c r="AFL124" s="141"/>
      <c r="AFM124" s="141"/>
      <c r="AFN124" s="141"/>
      <c r="AFO124" s="141"/>
      <c r="AFP124" s="141"/>
      <c r="AFQ124" s="141"/>
      <c r="AFR124" s="141"/>
      <c r="AFS124" s="141"/>
      <c r="AFT124" s="141"/>
      <c r="AFU124" s="141"/>
      <c r="AFV124" s="141"/>
      <c r="AFW124" s="141"/>
      <c r="AFX124" s="141"/>
      <c r="AFY124" s="141"/>
      <c r="AFZ124" s="141"/>
      <c r="AGA124" s="141"/>
      <c r="AGB124" s="141"/>
      <c r="AGC124" s="141"/>
      <c r="AGD124" s="141"/>
      <c r="AGE124" s="141"/>
      <c r="AGF124" s="141"/>
      <c r="AGG124" s="141"/>
      <c r="AGH124" s="141"/>
      <c r="AGI124" s="141"/>
      <c r="AGJ124" s="141"/>
      <c r="AGK124" s="141"/>
      <c r="AGL124" s="141"/>
      <c r="AGM124" s="141"/>
      <c r="AGN124" s="141"/>
      <c r="AGO124" s="141"/>
      <c r="AGP124" s="141"/>
      <c r="AGQ124" s="141"/>
      <c r="AGR124" s="141"/>
      <c r="AGS124" s="141"/>
      <c r="AGT124" s="141"/>
      <c r="AGU124" s="141"/>
      <c r="AGV124" s="141"/>
      <c r="AGW124" s="141"/>
      <c r="AGX124" s="141"/>
      <c r="AGY124" s="141"/>
      <c r="AGZ124" s="141"/>
      <c r="AHA124" s="141"/>
      <c r="AHB124" s="141"/>
      <c r="AHC124" s="141"/>
      <c r="AHD124" s="141"/>
      <c r="AHE124" s="141"/>
      <c r="AHF124" s="141"/>
      <c r="AHG124" s="141"/>
      <c r="AHH124" s="141"/>
      <c r="AHI124" s="141"/>
      <c r="AHJ124" s="141"/>
      <c r="AHK124" s="141"/>
      <c r="AHL124" s="141"/>
      <c r="AHM124" s="141"/>
      <c r="AHN124" s="141"/>
      <c r="AHO124" s="141"/>
      <c r="AHP124" s="141"/>
      <c r="AHQ124" s="141"/>
      <c r="AHR124" s="141"/>
      <c r="AHS124" s="141"/>
      <c r="AHT124" s="141"/>
      <c r="AHU124" s="141"/>
      <c r="AHV124" s="141"/>
      <c r="AHW124" s="141"/>
      <c r="AHX124" s="141"/>
      <c r="AHY124" s="141"/>
      <c r="AHZ124" s="141"/>
      <c r="AIA124" s="141"/>
      <c r="AIB124" s="141"/>
      <c r="AIC124" s="141"/>
      <c r="AID124" s="141"/>
      <c r="AIE124" s="141"/>
      <c r="AIF124" s="141"/>
      <c r="AIG124" s="141"/>
      <c r="AIH124" s="141"/>
      <c r="AII124" s="141"/>
      <c r="AIJ124" s="141"/>
      <c r="AIK124" s="141"/>
      <c r="AIL124" s="141"/>
      <c r="AIM124" s="141"/>
      <c r="AIN124" s="141"/>
      <c r="AIO124" s="141"/>
      <c r="AIP124" s="141"/>
      <c r="AIQ124" s="141"/>
      <c r="AIR124" s="141"/>
      <c r="AIS124" s="141"/>
      <c r="AIT124" s="141"/>
      <c r="AIU124" s="141"/>
      <c r="AIV124" s="141"/>
      <c r="AIW124" s="141"/>
      <c r="AIX124" s="141"/>
      <c r="AIY124" s="141"/>
      <c r="AIZ124" s="141"/>
      <c r="AJA124" s="141"/>
      <c r="AJB124" s="141"/>
      <c r="AJC124" s="141"/>
      <c r="AJD124" s="141"/>
      <c r="AJE124" s="141"/>
      <c r="AJF124" s="141"/>
      <c r="AJG124" s="141"/>
      <c r="AJH124" s="141"/>
      <c r="AJI124" s="141"/>
    </row>
    <row r="125" spans="1:945" x14ac:dyDescent="0.25">
      <c r="A125" s="149" t="s">
        <v>72</v>
      </c>
      <c r="B125" s="149">
        <v>5318</v>
      </c>
      <c r="C125" s="149"/>
      <c r="D125" s="154" t="s">
        <v>127</v>
      </c>
      <c r="E125" s="149" t="s">
        <v>84</v>
      </c>
      <c r="F125" s="156">
        <v>6.2E-2</v>
      </c>
      <c r="G125" s="156">
        <v>19.5</v>
      </c>
      <c r="H125" s="156"/>
      <c r="I125" s="156">
        <f>ROUND(F125*G125,2)</f>
        <v>1.21</v>
      </c>
      <c r="J125" s="156"/>
      <c r="K125" s="156"/>
      <c r="L125" s="157"/>
      <c r="M125" s="157"/>
      <c r="N125" s="157"/>
      <c r="O125" s="157"/>
      <c r="P125" s="157"/>
      <c r="R125" s="71">
        <f>(I125+J125)*H124*(1+$O$5)</f>
        <v>302.9286506660099</v>
      </c>
      <c r="S125" s="71"/>
      <c r="T125" s="71"/>
    </row>
    <row r="126" spans="1:945" x14ac:dyDescent="0.25">
      <c r="A126" s="149" t="s">
        <v>72</v>
      </c>
      <c r="B126" s="149">
        <v>7311</v>
      </c>
      <c r="C126" s="149"/>
      <c r="D126" s="154" t="s">
        <v>97</v>
      </c>
      <c r="E126" s="149" t="s">
        <v>84</v>
      </c>
      <c r="F126" s="156">
        <v>0.20669999999999999</v>
      </c>
      <c r="G126" s="156">
        <v>41.83</v>
      </c>
      <c r="H126" s="156"/>
      <c r="I126" s="156">
        <f>ROUND(F126*G126,2)</f>
        <v>8.65</v>
      </c>
      <c r="J126" s="156"/>
      <c r="K126" s="156"/>
      <c r="L126" s="157"/>
      <c r="M126" s="157"/>
      <c r="N126" s="157"/>
      <c r="O126" s="157"/>
      <c r="P126" s="157"/>
      <c r="R126" s="71">
        <f>(I126+J126)*H124*(1+$O$5)</f>
        <v>2165.5643208768479</v>
      </c>
      <c r="S126" s="71"/>
      <c r="T126" s="71"/>
    </row>
    <row r="127" spans="1:945" s="133" customFormat="1" x14ac:dyDescent="0.25">
      <c r="A127" s="149" t="s">
        <v>72</v>
      </c>
      <c r="B127" s="149">
        <v>88310</v>
      </c>
      <c r="C127" s="149"/>
      <c r="D127" s="154" t="s">
        <v>74</v>
      </c>
      <c r="E127" s="149" t="s">
        <v>75</v>
      </c>
      <c r="F127" s="156">
        <v>0.52659999999999996</v>
      </c>
      <c r="G127" s="156">
        <v>36.18</v>
      </c>
      <c r="H127" s="156"/>
      <c r="I127" s="156"/>
      <c r="J127" s="156">
        <f>ROUND(F127*G127,2)</f>
        <v>19.05</v>
      </c>
      <c r="K127" s="156"/>
      <c r="L127" s="157"/>
      <c r="M127" s="157"/>
      <c r="N127" s="157"/>
      <c r="O127" s="157"/>
      <c r="P127" s="157"/>
      <c r="Q127" s="46"/>
      <c r="R127" s="71">
        <f>(I127+J127)*H124*(1+$O$5)</f>
        <v>4769.2485910640407</v>
      </c>
      <c r="S127" s="71"/>
      <c r="T127" s="71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  <c r="FP127" s="43"/>
      <c r="FQ127" s="43"/>
      <c r="FR127" s="43"/>
      <c r="FS127" s="43"/>
      <c r="FT127" s="43"/>
      <c r="FU127" s="43"/>
      <c r="FV127" s="43"/>
      <c r="FW127" s="43"/>
      <c r="FX127" s="43"/>
      <c r="FY127" s="43"/>
      <c r="FZ127" s="43"/>
      <c r="GA127" s="43"/>
      <c r="GB127" s="43"/>
      <c r="GC127" s="43"/>
      <c r="GD127" s="43"/>
      <c r="GE127" s="43"/>
      <c r="GF127" s="43"/>
      <c r="GG127" s="43"/>
      <c r="GH127" s="43"/>
      <c r="GI127" s="43"/>
      <c r="GJ127" s="43"/>
      <c r="GK127" s="43"/>
      <c r="GL127" s="43"/>
      <c r="GM127" s="43"/>
      <c r="GN127" s="43"/>
      <c r="GO127" s="43"/>
      <c r="GP127" s="43"/>
      <c r="GQ127" s="43"/>
      <c r="GR127" s="43"/>
      <c r="GS127" s="43"/>
      <c r="GT127" s="43"/>
      <c r="GU127" s="43"/>
      <c r="GV127" s="43"/>
      <c r="GW127" s="43"/>
      <c r="GX127" s="43"/>
      <c r="GY127" s="43"/>
      <c r="GZ127" s="43"/>
      <c r="HA127" s="43"/>
      <c r="HB127" s="43"/>
      <c r="HC127" s="43"/>
      <c r="HD127" s="43"/>
      <c r="HE127" s="43"/>
      <c r="HF127" s="43"/>
      <c r="HG127" s="43"/>
      <c r="HH127" s="43"/>
      <c r="HI127" s="43"/>
      <c r="HJ127" s="43"/>
      <c r="HK127" s="43"/>
      <c r="HL127" s="43"/>
      <c r="HM127" s="43"/>
      <c r="HN127" s="43"/>
      <c r="HO127" s="43"/>
      <c r="HP127" s="43"/>
      <c r="HQ127" s="43"/>
      <c r="HR127" s="43"/>
      <c r="HS127" s="43"/>
      <c r="HT127" s="43"/>
      <c r="HU127" s="43"/>
      <c r="HV127" s="43"/>
      <c r="HW127" s="43"/>
      <c r="HX127" s="43"/>
      <c r="HY127" s="43"/>
      <c r="HZ127" s="43"/>
      <c r="IA127" s="43"/>
      <c r="IB127" s="43"/>
      <c r="IC127" s="43"/>
      <c r="ID127" s="43"/>
      <c r="IE127" s="43"/>
      <c r="IF127" s="43"/>
      <c r="IG127" s="43"/>
      <c r="IH127" s="43"/>
      <c r="II127" s="43"/>
      <c r="IJ127" s="43"/>
      <c r="IK127" s="43"/>
      <c r="IL127" s="43"/>
      <c r="IM127" s="43"/>
      <c r="IN127" s="43"/>
      <c r="IO127" s="43"/>
      <c r="IP127" s="43"/>
      <c r="IQ127" s="43"/>
      <c r="IR127" s="43"/>
      <c r="IS127" s="43"/>
      <c r="IT127" s="43"/>
      <c r="IU127" s="43"/>
      <c r="IV127" s="43"/>
      <c r="IW127" s="43"/>
      <c r="IX127" s="43"/>
      <c r="IY127" s="43"/>
      <c r="IZ127" s="43"/>
      <c r="JA127" s="43"/>
      <c r="JB127" s="43"/>
      <c r="JC127" s="43"/>
      <c r="JD127" s="43"/>
      <c r="JE127" s="43"/>
      <c r="JF127" s="43"/>
      <c r="JG127" s="43"/>
      <c r="JH127" s="43"/>
      <c r="JI127" s="43"/>
      <c r="JJ127" s="43"/>
      <c r="JK127" s="43"/>
      <c r="JL127" s="43"/>
      <c r="JM127" s="43"/>
      <c r="JN127" s="43"/>
      <c r="JO127" s="43"/>
      <c r="JP127" s="43"/>
      <c r="JQ127" s="43"/>
      <c r="JR127" s="43"/>
      <c r="JS127" s="43"/>
      <c r="JT127" s="43"/>
      <c r="JU127" s="43"/>
      <c r="JV127" s="43"/>
      <c r="JW127" s="43"/>
      <c r="JX127" s="43"/>
      <c r="JY127" s="43"/>
      <c r="JZ127" s="43"/>
      <c r="KA127" s="43"/>
      <c r="KB127" s="43"/>
      <c r="KC127" s="43"/>
      <c r="KD127" s="43"/>
      <c r="KE127" s="43"/>
      <c r="KF127" s="43"/>
      <c r="KG127" s="43"/>
      <c r="KH127" s="43"/>
      <c r="KI127" s="43"/>
      <c r="KJ127" s="43"/>
      <c r="KK127" s="43"/>
      <c r="KL127" s="43"/>
      <c r="KM127" s="43"/>
      <c r="KN127" s="43"/>
      <c r="KO127" s="43"/>
      <c r="KP127" s="43"/>
      <c r="KQ127" s="43"/>
      <c r="KR127" s="43"/>
      <c r="KS127" s="43"/>
      <c r="KT127" s="43"/>
      <c r="KU127" s="43"/>
      <c r="KV127" s="43"/>
      <c r="KW127" s="43"/>
      <c r="KX127" s="43"/>
      <c r="KY127" s="43"/>
      <c r="KZ127" s="43"/>
      <c r="LA127" s="43"/>
      <c r="LB127" s="43"/>
      <c r="LC127" s="43"/>
      <c r="LD127" s="43"/>
      <c r="LE127" s="43"/>
      <c r="LF127" s="43"/>
      <c r="LG127" s="43"/>
      <c r="LH127" s="43"/>
      <c r="LI127" s="43"/>
      <c r="LJ127" s="43"/>
      <c r="LK127" s="43"/>
      <c r="LL127" s="43"/>
      <c r="LM127" s="43"/>
      <c r="LN127" s="43"/>
      <c r="LO127" s="43"/>
      <c r="LP127" s="43"/>
      <c r="LQ127" s="43"/>
      <c r="LR127" s="43"/>
      <c r="LS127" s="43"/>
      <c r="LT127" s="43"/>
      <c r="LU127" s="43"/>
      <c r="LV127" s="43"/>
      <c r="LW127" s="43"/>
      <c r="LX127" s="43"/>
      <c r="LY127" s="43"/>
      <c r="LZ127" s="43"/>
      <c r="MA127" s="43"/>
      <c r="MB127" s="43"/>
      <c r="MC127" s="43"/>
      <c r="MD127" s="43"/>
      <c r="ME127" s="43"/>
      <c r="MF127" s="43"/>
      <c r="MG127" s="43"/>
      <c r="MH127" s="43"/>
      <c r="MI127" s="43"/>
      <c r="MJ127" s="43"/>
      <c r="MK127" s="43"/>
      <c r="ML127" s="43"/>
      <c r="MM127" s="43"/>
      <c r="MN127" s="43"/>
      <c r="MO127" s="43"/>
      <c r="MP127" s="43"/>
      <c r="MQ127" s="43"/>
      <c r="MR127" s="43"/>
      <c r="MS127" s="43"/>
      <c r="MT127" s="43"/>
      <c r="MU127" s="43"/>
      <c r="MV127" s="43"/>
      <c r="MW127" s="43"/>
      <c r="MX127" s="43"/>
      <c r="MY127" s="43"/>
      <c r="MZ127" s="43"/>
      <c r="NA127" s="43"/>
      <c r="NB127" s="43"/>
      <c r="NC127" s="43"/>
      <c r="ND127" s="43"/>
      <c r="NE127" s="43"/>
      <c r="NF127" s="43"/>
      <c r="NG127" s="43"/>
      <c r="NH127" s="43"/>
      <c r="NI127" s="43"/>
      <c r="NJ127" s="43"/>
      <c r="NK127" s="43"/>
      <c r="NL127" s="43"/>
      <c r="NM127" s="43"/>
      <c r="NN127" s="43"/>
      <c r="NO127" s="43"/>
      <c r="NP127" s="43"/>
      <c r="NQ127" s="43"/>
      <c r="NR127" s="43"/>
      <c r="NS127" s="43"/>
      <c r="NT127" s="43"/>
      <c r="NU127" s="43"/>
      <c r="NV127" s="43"/>
      <c r="NW127" s="43"/>
      <c r="NX127" s="43"/>
      <c r="NY127" s="43"/>
      <c r="NZ127" s="43"/>
      <c r="OA127" s="43"/>
      <c r="OB127" s="43"/>
      <c r="OC127" s="43"/>
      <c r="OD127" s="43"/>
      <c r="OE127" s="43"/>
      <c r="OF127" s="43"/>
      <c r="OG127" s="43"/>
      <c r="OH127" s="43"/>
      <c r="OI127" s="43"/>
      <c r="OJ127" s="43"/>
      <c r="OK127" s="43"/>
      <c r="OL127" s="43"/>
      <c r="OM127" s="43"/>
      <c r="ON127" s="43"/>
      <c r="OO127" s="43"/>
      <c r="OP127" s="43"/>
      <c r="OQ127" s="43"/>
      <c r="OR127" s="43"/>
      <c r="OS127" s="43"/>
      <c r="OT127" s="43"/>
      <c r="OU127" s="43"/>
      <c r="OV127" s="43"/>
      <c r="OW127" s="43"/>
      <c r="OX127" s="43"/>
      <c r="OY127" s="43"/>
      <c r="OZ127" s="43"/>
      <c r="PA127" s="43"/>
      <c r="PB127" s="43"/>
      <c r="PC127" s="43"/>
      <c r="PD127" s="43"/>
      <c r="PE127" s="43"/>
      <c r="PF127" s="43"/>
      <c r="PG127" s="43"/>
      <c r="PH127" s="43"/>
      <c r="PI127" s="43"/>
      <c r="PJ127" s="43"/>
      <c r="PK127" s="43"/>
      <c r="PL127" s="43"/>
      <c r="PM127" s="43"/>
      <c r="PN127" s="43"/>
      <c r="PO127" s="43"/>
      <c r="PP127" s="43"/>
      <c r="PQ127" s="43"/>
      <c r="PR127" s="43"/>
      <c r="PS127" s="43"/>
      <c r="PT127" s="43"/>
      <c r="PU127" s="43"/>
      <c r="PV127" s="43"/>
      <c r="PW127" s="43"/>
      <c r="PX127" s="43"/>
      <c r="PY127" s="43"/>
      <c r="PZ127" s="43"/>
      <c r="QA127" s="43"/>
      <c r="QB127" s="43"/>
      <c r="QC127" s="43"/>
      <c r="QD127" s="43"/>
      <c r="QE127" s="43"/>
      <c r="QF127" s="43"/>
      <c r="QG127" s="43"/>
      <c r="QH127" s="43"/>
      <c r="QI127" s="43"/>
      <c r="QJ127" s="43"/>
      <c r="QK127" s="43"/>
      <c r="QL127" s="43"/>
      <c r="QM127" s="43"/>
      <c r="QN127" s="43"/>
      <c r="QO127" s="43"/>
      <c r="QP127" s="43"/>
      <c r="QQ127" s="43"/>
      <c r="QR127" s="43"/>
      <c r="QS127" s="43"/>
      <c r="QT127" s="43"/>
      <c r="QU127" s="43"/>
      <c r="QV127" s="43"/>
      <c r="QW127" s="43"/>
      <c r="QX127" s="43"/>
      <c r="QY127" s="43"/>
      <c r="QZ127" s="43"/>
      <c r="RA127" s="43"/>
      <c r="RB127" s="43"/>
      <c r="RC127" s="43"/>
      <c r="RD127" s="43"/>
      <c r="RE127" s="43"/>
      <c r="RF127" s="43"/>
      <c r="RG127" s="43"/>
      <c r="RH127" s="43"/>
      <c r="RI127" s="43"/>
      <c r="RJ127" s="43"/>
      <c r="RK127" s="43"/>
      <c r="RL127" s="43"/>
      <c r="RM127" s="43"/>
      <c r="RN127" s="43"/>
      <c r="RO127" s="43"/>
      <c r="RP127" s="43"/>
      <c r="RQ127" s="43"/>
      <c r="RR127" s="43"/>
      <c r="RS127" s="43"/>
      <c r="RT127" s="43"/>
      <c r="RU127" s="43"/>
      <c r="RV127" s="43"/>
      <c r="RW127" s="43"/>
      <c r="RX127" s="43"/>
      <c r="RY127" s="43"/>
      <c r="RZ127" s="43"/>
      <c r="SA127" s="43"/>
      <c r="SB127" s="43"/>
      <c r="SC127" s="43"/>
      <c r="SD127" s="43"/>
      <c r="SE127" s="43"/>
      <c r="SF127" s="43"/>
      <c r="SG127" s="43"/>
      <c r="SH127" s="43"/>
      <c r="SI127" s="43"/>
      <c r="SJ127" s="43"/>
      <c r="SK127" s="43"/>
      <c r="SL127" s="43"/>
      <c r="SM127" s="43"/>
      <c r="SN127" s="43"/>
      <c r="SO127" s="43"/>
      <c r="SP127" s="43"/>
      <c r="SQ127" s="43"/>
      <c r="SR127" s="43"/>
      <c r="SS127" s="43"/>
      <c r="ST127" s="43"/>
      <c r="SU127" s="43"/>
      <c r="SV127" s="43"/>
      <c r="SW127" s="43"/>
      <c r="SX127" s="43"/>
      <c r="SY127" s="43"/>
      <c r="SZ127" s="43"/>
      <c r="TA127" s="43"/>
      <c r="TB127" s="43"/>
      <c r="TC127" s="43"/>
      <c r="TD127" s="43"/>
      <c r="TE127" s="43"/>
      <c r="TF127" s="43"/>
      <c r="TG127" s="43"/>
      <c r="TH127" s="43"/>
      <c r="TI127" s="43"/>
      <c r="TJ127" s="43"/>
      <c r="TK127" s="43"/>
      <c r="TL127" s="43"/>
      <c r="TM127" s="43"/>
      <c r="TN127" s="43"/>
      <c r="TO127" s="43"/>
      <c r="TP127" s="43"/>
      <c r="TQ127" s="43"/>
      <c r="TR127" s="43"/>
      <c r="TS127" s="43"/>
      <c r="TT127" s="43"/>
      <c r="TU127" s="43"/>
      <c r="TV127" s="43"/>
      <c r="TW127" s="43"/>
      <c r="TX127" s="43"/>
      <c r="TY127" s="43"/>
      <c r="TZ127" s="43"/>
      <c r="UA127" s="43"/>
      <c r="UB127" s="43"/>
      <c r="UC127" s="43"/>
      <c r="UD127" s="43"/>
      <c r="UE127" s="43"/>
      <c r="UF127" s="43"/>
      <c r="UG127" s="43"/>
      <c r="UH127" s="43"/>
      <c r="UI127" s="43"/>
      <c r="UJ127" s="43"/>
      <c r="UK127" s="43"/>
      <c r="UL127" s="43"/>
      <c r="UM127" s="43"/>
      <c r="UN127" s="43"/>
      <c r="UO127" s="43"/>
      <c r="UP127" s="43"/>
      <c r="UQ127" s="43"/>
      <c r="UR127" s="43"/>
      <c r="US127" s="43"/>
      <c r="UT127" s="43"/>
      <c r="UU127" s="43"/>
      <c r="UV127" s="43"/>
      <c r="UW127" s="43"/>
      <c r="UX127" s="43"/>
      <c r="UY127" s="43"/>
      <c r="UZ127" s="43"/>
      <c r="VA127" s="43"/>
      <c r="VB127" s="43"/>
      <c r="VC127" s="43"/>
      <c r="VD127" s="43"/>
      <c r="VE127" s="43"/>
      <c r="VF127" s="43"/>
      <c r="VG127" s="43"/>
      <c r="VH127" s="43"/>
      <c r="VI127" s="43"/>
      <c r="VJ127" s="43"/>
      <c r="VK127" s="43"/>
      <c r="VL127" s="43"/>
      <c r="VM127" s="43"/>
      <c r="VN127" s="43"/>
      <c r="VO127" s="43"/>
      <c r="VP127" s="43"/>
      <c r="VQ127" s="43"/>
      <c r="VR127" s="43"/>
      <c r="VS127" s="43"/>
      <c r="VT127" s="43"/>
      <c r="VU127" s="43"/>
      <c r="VV127" s="43"/>
      <c r="VW127" s="43"/>
      <c r="VX127" s="43"/>
      <c r="VY127" s="43"/>
      <c r="VZ127" s="43"/>
      <c r="WA127" s="43"/>
      <c r="WB127" s="43"/>
      <c r="WC127" s="43"/>
      <c r="WD127" s="43"/>
      <c r="WE127" s="43"/>
      <c r="WF127" s="43"/>
      <c r="WG127" s="43"/>
      <c r="WH127" s="43"/>
      <c r="WI127" s="43"/>
      <c r="WJ127" s="43"/>
      <c r="WK127" s="43"/>
      <c r="WL127" s="43"/>
      <c r="WM127" s="43"/>
      <c r="WN127" s="43"/>
      <c r="WO127" s="43"/>
      <c r="WP127" s="43"/>
      <c r="WQ127" s="43"/>
      <c r="WR127" s="43"/>
      <c r="WS127" s="43"/>
      <c r="WT127" s="43"/>
      <c r="WU127" s="43"/>
      <c r="WV127" s="43"/>
      <c r="WW127" s="43"/>
      <c r="WX127" s="43"/>
      <c r="WY127" s="43"/>
      <c r="WZ127" s="43"/>
      <c r="XA127" s="43"/>
      <c r="XB127" s="43"/>
      <c r="XC127" s="43"/>
      <c r="XD127" s="43"/>
      <c r="XE127" s="43"/>
      <c r="XF127" s="43"/>
      <c r="XG127" s="43"/>
      <c r="XH127" s="43"/>
      <c r="XI127" s="43"/>
      <c r="XJ127" s="43"/>
      <c r="XK127" s="43"/>
      <c r="XL127" s="43"/>
      <c r="XM127" s="43"/>
      <c r="XN127" s="43"/>
      <c r="XO127" s="43"/>
      <c r="XP127" s="43"/>
      <c r="XQ127" s="43"/>
      <c r="XR127" s="43"/>
      <c r="XS127" s="43"/>
      <c r="XT127" s="43"/>
      <c r="XU127" s="43"/>
      <c r="XV127" s="43"/>
      <c r="XW127" s="43"/>
      <c r="XX127" s="43"/>
      <c r="XY127" s="43"/>
      <c r="XZ127" s="43"/>
      <c r="YA127" s="43"/>
      <c r="YB127" s="43"/>
      <c r="YC127" s="43"/>
      <c r="YD127" s="43"/>
      <c r="YE127" s="43"/>
      <c r="YF127" s="43"/>
      <c r="YG127" s="43"/>
      <c r="YH127" s="43"/>
      <c r="YI127" s="43"/>
      <c r="YJ127" s="43"/>
      <c r="YK127" s="43"/>
      <c r="YL127" s="43"/>
      <c r="YM127" s="43"/>
      <c r="YN127" s="43"/>
      <c r="YO127" s="43"/>
      <c r="YP127" s="43"/>
      <c r="YQ127" s="43"/>
      <c r="YR127" s="43"/>
      <c r="YS127" s="43"/>
      <c r="YT127" s="43"/>
      <c r="YU127" s="43"/>
      <c r="YV127" s="43"/>
      <c r="YW127" s="43"/>
      <c r="YX127" s="43"/>
      <c r="YY127" s="43"/>
      <c r="YZ127" s="43"/>
      <c r="ZA127" s="43"/>
      <c r="ZB127" s="43"/>
      <c r="ZC127" s="43"/>
      <c r="ZD127" s="43"/>
      <c r="ZE127" s="43"/>
      <c r="ZF127" s="43"/>
      <c r="ZG127" s="43"/>
      <c r="ZH127" s="43"/>
      <c r="ZI127" s="43"/>
      <c r="ZJ127" s="43"/>
      <c r="ZK127" s="43"/>
      <c r="ZL127" s="43"/>
      <c r="ZM127" s="43"/>
      <c r="ZN127" s="43"/>
      <c r="ZO127" s="43"/>
      <c r="ZP127" s="43"/>
      <c r="ZQ127" s="43"/>
      <c r="ZR127" s="43"/>
      <c r="ZS127" s="43"/>
      <c r="ZT127" s="43"/>
      <c r="ZU127" s="43"/>
      <c r="ZV127" s="43"/>
      <c r="ZW127" s="43"/>
      <c r="ZX127" s="43"/>
      <c r="ZY127" s="43"/>
      <c r="ZZ127" s="43"/>
      <c r="AAA127" s="43"/>
      <c r="AAB127" s="43"/>
      <c r="AAC127" s="43"/>
      <c r="AAD127" s="43"/>
      <c r="AAE127" s="43"/>
      <c r="AAF127" s="43"/>
      <c r="AAG127" s="43"/>
      <c r="AAH127" s="43"/>
      <c r="AAI127" s="43"/>
      <c r="AAJ127" s="43"/>
      <c r="AAK127" s="43"/>
      <c r="AAL127" s="43"/>
      <c r="AAM127" s="43"/>
      <c r="AAN127" s="43"/>
      <c r="AAO127" s="43"/>
      <c r="AAP127" s="43"/>
      <c r="AAQ127" s="43"/>
      <c r="AAR127" s="43"/>
      <c r="AAS127" s="43"/>
      <c r="AAT127" s="43"/>
      <c r="AAU127" s="43"/>
      <c r="AAV127" s="43"/>
      <c r="AAW127" s="43"/>
      <c r="AAX127" s="43"/>
      <c r="AAY127" s="43"/>
      <c r="AAZ127" s="43"/>
      <c r="ABA127" s="43"/>
      <c r="ABB127" s="43"/>
      <c r="ABC127" s="43"/>
      <c r="ABD127" s="43"/>
      <c r="ABE127" s="43"/>
      <c r="ABF127" s="43"/>
      <c r="ABG127" s="43"/>
      <c r="ABH127" s="43"/>
      <c r="ABI127" s="43"/>
      <c r="ABJ127" s="43"/>
      <c r="ABK127" s="43"/>
      <c r="ABL127" s="43"/>
      <c r="ABM127" s="43"/>
      <c r="ABN127" s="43"/>
      <c r="ABO127" s="43"/>
      <c r="ABP127" s="43"/>
      <c r="ABQ127" s="43"/>
      <c r="ABR127" s="43"/>
      <c r="ABS127" s="43"/>
      <c r="ABT127" s="43"/>
      <c r="ABU127" s="43"/>
      <c r="ABV127" s="43"/>
      <c r="ABW127" s="43"/>
      <c r="ABX127" s="43"/>
      <c r="ABY127" s="43"/>
      <c r="ABZ127" s="43"/>
      <c r="ACA127" s="43"/>
      <c r="ACB127" s="43"/>
      <c r="ACC127" s="43"/>
      <c r="ACD127" s="43"/>
      <c r="ACE127" s="43"/>
      <c r="ACF127" s="43"/>
      <c r="ACG127" s="43"/>
      <c r="ACH127" s="43"/>
      <c r="ACI127" s="43"/>
      <c r="ACJ127" s="43"/>
      <c r="ACK127" s="43"/>
      <c r="ACL127" s="43"/>
      <c r="ACM127" s="43"/>
      <c r="ACN127" s="43"/>
      <c r="ACO127" s="43"/>
      <c r="ACP127" s="43"/>
      <c r="ACQ127" s="43"/>
      <c r="ACR127" s="43"/>
      <c r="ACS127" s="43"/>
      <c r="ACT127" s="43"/>
      <c r="ACU127" s="43"/>
      <c r="ACV127" s="43"/>
      <c r="ACW127" s="43"/>
      <c r="ACX127" s="43"/>
      <c r="ACY127" s="43"/>
      <c r="ACZ127" s="43"/>
      <c r="ADA127" s="43"/>
      <c r="ADB127" s="43"/>
      <c r="ADC127" s="43"/>
      <c r="ADD127" s="43"/>
      <c r="ADE127" s="43"/>
      <c r="ADF127" s="43"/>
      <c r="ADG127" s="43"/>
      <c r="ADH127" s="43"/>
      <c r="ADI127" s="43"/>
      <c r="ADJ127" s="43"/>
      <c r="ADK127" s="43"/>
      <c r="ADL127" s="43"/>
      <c r="ADM127" s="43"/>
      <c r="ADN127" s="43"/>
      <c r="ADO127" s="43"/>
      <c r="ADP127" s="43"/>
      <c r="ADQ127" s="43"/>
      <c r="ADR127" s="43"/>
      <c r="ADS127" s="43"/>
      <c r="ADT127" s="43"/>
      <c r="ADU127" s="43"/>
      <c r="ADV127" s="43"/>
      <c r="ADW127" s="43"/>
      <c r="ADX127" s="43"/>
      <c r="ADY127" s="43"/>
      <c r="ADZ127" s="43"/>
      <c r="AEA127" s="43"/>
      <c r="AEB127" s="43"/>
      <c r="AEC127" s="43"/>
      <c r="AED127" s="43"/>
      <c r="AEE127" s="43"/>
      <c r="AEF127" s="43"/>
      <c r="AEG127" s="43"/>
      <c r="AEH127" s="43"/>
      <c r="AEI127" s="43"/>
      <c r="AEJ127" s="43"/>
      <c r="AEK127" s="43"/>
      <c r="AEL127" s="43"/>
      <c r="AEM127" s="43"/>
      <c r="AEN127" s="43"/>
      <c r="AEO127" s="43"/>
      <c r="AEP127" s="43"/>
      <c r="AEQ127" s="43"/>
      <c r="AER127" s="43"/>
      <c r="AES127" s="43"/>
      <c r="AET127" s="43"/>
      <c r="AEU127" s="43"/>
      <c r="AEV127" s="43"/>
      <c r="AEW127" s="43"/>
      <c r="AEX127" s="43"/>
      <c r="AEY127" s="43"/>
      <c r="AEZ127" s="43"/>
      <c r="AFA127" s="43"/>
      <c r="AFB127" s="43"/>
      <c r="AFC127" s="43"/>
      <c r="AFD127" s="43"/>
      <c r="AFE127" s="43"/>
      <c r="AFF127" s="43"/>
      <c r="AFG127" s="43"/>
      <c r="AFH127" s="43"/>
      <c r="AFI127" s="43"/>
      <c r="AFJ127" s="43"/>
      <c r="AFK127" s="43"/>
      <c r="AFL127" s="43"/>
      <c r="AFM127" s="43"/>
      <c r="AFN127" s="43"/>
      <c r="AFO127" s="43"/>
      <c r="AFP127" s="43"/>
      <c r="AFQ127" s="43"/>
      <c r="AFR127" s="43"/>
      <c r="AFS127" s="43"/>
      <c r="AFT127" s="43"/>
      <c r="AFU127" s="43"/>
      <c r="AFV127" s="43"/>
      <c r="AFW127" s="43"/>
      <c r="AFX127" s="43"/>
      <c r="AFY127" s="43"/>
      <c r="AFZ127" s="43"/>
      <c r="AGA127" s="43"/>
      <c r="AGB127" s="43"/>
      <c r="AGC127" s="43"/>
      <c r="AGD127" s="43"/>
      <c r="AGE127" s="43"/>
      <c r="AGF127" s="43"/>
      <c r="AGG127" s="43"/>
      <c r="AGH127" s="43"/>
      <c r="AGI127" s="43"/>
      <c r="AGJ127" s="43"/>
      <c r="AGK127" s="43"/>
      <c r="AGL127" s="43"/>
      <c r="AGM127" s="43"/>
      <c r="AGN127" s="43"/>
      <c r="AGO127" s="43"/>
      <c r="AGP127" s="43"/>
      <c r="AGQ127" s="43"/>
      <c r="AGR127" s="43"/>
      <c r="AGS127" s="43"/>
      <c r="AGT127" s="43"/>
      <c r="AGU127" s="43"/>
      <c r="AGV127" s="43"/>
      <c r="AGW127" s="43"/>
      <c r="AGX127" s="43"/>
      <c r="AGY127" s="43"/>
      <c r="AGZ127" s="43"/>
      <c r="AHA127" s="43"/>
      <c r="AHB127" s="43"/>
      <c r="AHC127" s="43"/>
      <c r="AHD127" s="43"/>
      <c r="AHE127" s="43"/>
      <c r="AHF127" s="43"/>
      <c r="AHG127" s="43"/>
      <c r="AHH127" s="43"/>
      <c r="AHI127" s="43"/>
      <c r="AHJ127" s="43"/>
      <c r="AHK127" s="43"/>
      <c r="AHL127" s="43"/>
      <c r="AHM127" s="43"/>
      <c r="AHN127" s="43"/>
      <c r="AHO127" s="43"/>
      <c r="AHP127" s="43"/>
      <c r="AHQ127" s="43"/>
      <c r="AHR127" s="43"/>
      <c r="AHS127" s="43"/>
      <c r="AHT127" s="43"/>
      <c r="AHU127" s="43"/>
      <c r="AHV127" s="43"/>
      <c r="AHW127" s="43"/>
      <c r="AHX127" s="43"/>
      <c r="AHY127" s="43"/>
      <c r="AHZ127" s="43"/>
      <c r="AIA127" s="43"/>
      <c r="AIB127" s="43"/>
      <c r="AIC127" s="43"/>
      <c r="AID127" s="43"/>
      <c r="AIE127" s="43"/>
      <c r="AIF127" s="43"/>
      <c r="AIG127" s="43"/>
      <c r="AIH127" s="43"/>
      <c r="AII127" s="43"/>
      <c r="AIJ127" s="43"/>
      <c r="AIK127" s="43"/>
      <c r="AIL127" s="43"/>
      <c r="AIM127" s="43"/>
      <c r="AIN127" s="43"/>
      <c r="AIO127" s="43"/>
      <c r="AIP127" s="43"/>
      <c r="AIQ127" s="43"/>
      <c r="AIR127" s="43"/>
      <c r="AIS127" s="43"/>
      <c r="AIT127" s="43"/>
      <c r="AIU127" s="43"/>
      <c r="AIV127" s="43"/>
      <c r="AIW127" s="43"/>
      <c r="AIX127" s="43"/>
      <c r="AIY127" s="43"/>
      <c r="AIZ127" s="43"/>
      <c r="AJA127" s="43"/>
      <c r="AJB127" s="43"/>
      <c r="AJC127" s="43"/>
      <c r="AJD127" s="43"/>
      <c r="AJE127" s="43"/>
      <c r="AJF127" s="43"/>
      <c r="AJG127" s="43"/>
      <c r="AJH127" s="43"/>
      <c r="AJI127" s="43"/>
    </row>
    <row r="128" spans="1:945" s="141" customFormat="1" x14ac:dyDescent="0.25">
      <c r="A128" s="134"/>
      <c r="B128" s="135"/>
      <c r="C128" s="135"/>
      <c r="D128" s="134"/>
      <c r="E128" s="134"/>
      <c r="F128" s="175"/>
      <c r="G128" s="175"/>
      <c r="H128" s="175"/>
      <c r="I128" s="175"/>
      <c r="J128" s="175"/>
      <c r="K128" s="175"/>
      <c r="L128" s="176"/>
      <c r="M128" s="176"/>
      <c r="N128" s="176"/>
      <c r="O128" s="177"/>
      <c r="P128" s="177"/>
      <c r="Q128" s="140"/>
      <c r="R128" s="124"/>
      <c r="S128" s="124"/>
      <c r="T128" s="124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33"/>
      <c r="AZ128" s="133"/>
      <c r="BA128" s="133"/>
      <c r="BB128" s="133"/>
      <c r="BC128" s="133"/>
      <c r="BD128" s="133"/>
      <c r="BE128" s="133"/>
      <c r="BF128" s="133"/>
      <c r="BG128" s="133"/>
      <c r="BH128" s="133"/>
      <c r="BI128" s="133"/>
      <c r="BJ128" s="133"/>
      <c r="BK128" s="133"/>
      <c r="BL128" s="133"/>
      <c r="BM128" s="133"/>
      <c r="BN128" s="133"/>
      <c r="BO128" s="133"/>
      <c r="BP128" s="133"/>
      <c r="BQ128" s="133"/>
      <c r="BR128" s="133"/>
      <c r="BS128" s="133"/>
      <c r="BT128" s="133"/>
      <c r="BU128" s="133"/>
      <c r="BV128" s="133"/>
      <c r="BW128" s="133"/>
      <c r="BX128" s="133"/>
      <c r="BY128" s="133"/>
      <c r="BZ128" s="133"/>
      <c r="CA128" s="133"/>
      <c r="CB128" s="133"/>
      <c r="CC128" s="133"/>
      <c r="CD128" s="133"/>
      <c r="CE128" s="133"/>
      <c r="CF128" s="133"/>
      <c r="CG128" s="133"/>
      <c r="CH128" s="133"/>
      <c r="CI128" s="133"/>
      <c r="CJ128" s="133"/>
      <c r="CK128" s="133"/>
      <c r="CL128" s="133"/>
      <c r="CM128" s="133"/>
      <c r="CN128" s="133"/>
      <c r="CO128" s="133"/>
      <c r="CP128" s="133"/>
      <c r="CQ128" s="133"/>
      <c r="CR128" s="133"/>
      <c r="CS128" s="133"/>
      <c r="CT128" s="133"/>
      <c r="CU128" s="133"/>
      <c r="CV128" s="133"/>
      <c r="CW128" s="133"/>
      <c r="CX128" s="133"/>
      <c r="CY128" s="133"/>
      <c r="CZ128" s="133"/>
      <c r="DA128" s="133"/>
      <c r="DB128" s="133"/>
      <c r="DC128" s="133"/>
      <c r="DD128" s="133"/>
      <c r="DE128" s="133"/>
      <c r="DF128" s="133"/>
      <c r="DG128" s="133"/>
      <c r="DH128" s="133"/>
      <c r="DI128" s="133"/>
      <c r="DJ128" s="133"/>
      <c r="DK128" s="133"/>
      <c r="DL128" s="133"/>
      <c r="DM128" s="133"/>
      <c r="DN128" s="133"/>
      <c r="DO128" s="133"/>
      <c r="DP128" s="133"/>
      <c r="DQ128" s="133"/>
      <c r="DR128" s="133"/>
      <c r="DS128" s="133"/>
      <c r="DT128" s="133"/>
      <c r="DU128" s="133"/>
      <c r="DV128" s="133"/>
      <c r="DW128" s="133"/>
      <c r="DX128" s="133"/>
      <c r="DY128" s="133"/>
      <c r="DZ128" s="133"/>
      <c r="EA128" s="133"/>
      <c r="EB128" s="133"/>
      <c r="EC128" s="133"/>
      <c r="ED128" s="133"/>
      <c r="EE128" s="133"/>
      <c r="EF128" s="133"/>
      <c r="EG128" s="133"/>
      <c r="EH128" s="133"/>
      <c r="EI128" s="133"/>
      <c r="EJ128" s="133"/>
      <c r="EK128" s="133"/>
      <c r="EL128" s="133"/>
      <c r="EM128" s="133"/>
      <c r="EN128" s="133"/>
      <c r="EO128" s="133"/>
      <c r="EP128" s="133"/>
      <c r="EQ128" s="133"/>
      <c r="ER128" s="133"/>
      <c r="ES128" s="133"/>
      <c r="ET128" s="133"/>
      <c r="EU128" s="133"/>
      <c r="EV128" s="133"/>
      <c r="EW128" s="133"/>
      <c r="EX128" s="133"/>
      <c r="EY128" s="133"/>
      <c r="EZ128" s="133"/>
      <c r="FA128" s="133"/>
      <c r="FB128" s="133"/>
      <c r="FC128" s="133"/>
      <c r="FD128" s="133"/>
      <c r="FE128" s="133"/>
      <c r="FF128" s="133"/>
      <c r="FG128" s="133"/>
      <c r="FH128" s="133"/>
      <c r="FI128" s="133"/>
      <c r="FJ128" s="133"/>
      <c r="FK128" s="133"/>
      <c r="FL128" s="133"/>
      <c r="FM128" s="133"/>
      <c r="FN128" s="133"/>
      <c r="FO128" s="133"/>
      <c r="FP128" s="133"/>
      <c r="FQ128" s="133"/>
      <c r="FR128" s="133"/>
      <c r="FS128" s="133"/>
      <c r="FT128" s="133"/>
      <c r="FU128" s="133"/>
      <c r="FV128" s="133"/>
      <c r="FW128" s="133"/>
      <c r="FX128" s="133"/>
      <c r="FY128" s="133"/>
      <c r="FZ128" s="133"/>
      <c r="GA128" s="133"/>
      <c r="GB128" s="133"/>
      <c r="GC128" s="133"/>
      <c r="GD128" s="133"/>
      <c r="GE128" s="133"/>
      <c r="GF128" s="133"/>
      <c r="GG128" s="133"/>
      <c r="GH128" s="133"/>
      <c r="GI128" s="133"/>
      <c r="GJ128" s="133"/>
      <c r="GK128" s="133"/>
      <c r="GL128" s="133"/>
      <c r="GM128" s="133"/>
      <c r="GN128" s="133"/>
      <c r="GO128" s="133"/>
      <c r="GP128" s="133"/>
      <c r="GQ128" s="133"/>
      <c r="GR128" s="133"/>
      <c r="GS128" s="133"/>
      <c r="GT128" s="133"/>
      <c r="GU128" s="133"/>
      <c r="GV128" s="133"/>
      <c r="GW128" s="133"/>
      <c r="GX128" s="133"/>
      <c r="GY128" s="133"/>
      <c r="GZ128" s="133"/>
      <c r="HA128" s="133"/>
      <c r="HB128" s="133"/>
      <c r="HC128" s="133"/>
      <c r="HD128" s="133"/>
      <c r="HE128" s="133"/>
      <c r="HF128" s="133"/>
      <c r="HG128" s="133"/>
      <c r="HH128" s="133"/>
      <c r="HI128" s="133"/>
      <c r="HJ128" s="133"/>
      <c r="HK128" s="133"/>
      <c r="HL128" s="133"/>
      <c r="HM128" s="133"/>
      <c r="HN128" s="133"/>
      <c r="HO128" s="133"/>
      <c r="HP128" s="133"/>
      <c r="HQ128" s="133"/>
      <c r="HR128" s="133"/>
      <c r="HS128" s="133"/>
      <c r="HT128" s="133"/>
      <c r="HU128" s="133"/>
      <c r="HV128" s="133"/>
      <c r="HW128" s="133"/>
      <c r="HX128" s="133"/>
      <c r="HY128" s="133"/>
      <c r="HZ128" s="133"/>
      <c r="IA128" s="133"/>
      <c r="IB128" s="133"/>
      <c r="IC128" s="133"/>
      <c r="ID128" s="133"/>
      <c r="IE128" s="133"/>
      <c r="IF128" s="133"/>
      <c r="IG128" s="133"/>
      <c r="IH128" s="133"/>
      <c r="II128" s="133"/>
      <c r="IJ128" s="133"/>
      <c r="IK128" s="133"/>
      <c r="IL128" s="133"/>
      <c r="IM128" s="133"/>
      <c r="IN128" s="133"/>
      <c r="IO128" s="133"/>
      <c r="IP128" s="133"/>
      <c r="IQ128" s="133"/>
      <c r="IR128" s="133"/>
      <c r="IS128" s="133"/>
      <c r="IT128" s="133"/>
      <c r="IU128" s="133"/>
      <c r="IV128" s="133"/>
      <c r="IW128" s="133"/>
      <c r="IX128" s="133"/>
      <c r="IY128" s="133"/>
      <c r="IZ128" s="133"/>
      <c r="JA128" s="133"/>
      <c r="JB128" s="133"/>
      <c r="JC128" s="133"/>
      <c r="JD128" s="133"/>
      <c r="JE128" s="133"/>
      <c r="JF128" s="133"/>
      <c r="JG128" s="133"/>
      <c r="JH128" s="133"/>
      <c r="JI128" s="133"/>
      <c r="JJ128" s="133"/>
      <c r="JK128" s="133"/>
      <c r="JL128" s="133"/>
      <c r="JM128" s="133"/>
      <c r="JN128" s="133"/>
      <c r="JO128" s="133"/>
      <c r="JP128" s="133"/>
      <c r="JQ128" s="133"/>
      <c r="JR128" s="133"/>
      <c r="JS128" s="133"/>
      <c r="JT128" s="133"/>
      <c r="JU128" s="133"/>
      <c r="JV128" s="133"/>
      <c r="JW128" s="133"/>
      <c r="JX128" s="133"/>
      <c r="JY128" s="133"/>
      <c r="JZ128" s="133"/>
      <c r="KA128" s="133"/>
      <c r="KB128" s="133"/>
      <c r="KC128" s="133"/>
      <c r="KD128" s="133"/>
      <c r="KE128" s="133"/>
      <c r="KF128" s="133"/>
      <c r="KG128" s="133"/>
      <c r="KH128" s="133"/>
      <c r="KI128" s="133"/>
      <c r="KJ128" s="133"/>
      <c r="KK128" s="133"/>
      <c r="KL128" s="133"/>
      <c r="KM128" s="133"/>
      <c r="KN128" s="133"/>
      <c r="KO128" s="133"/>
      <c r="KP128" s="133"/>
      <c r="KQ128" s="133"/>
      <c r="KR128" s="133"/>
      <c r="KS128" s="133"/>
      <c r="KT128" s="133"/>
      <c r="KU128" s="133"/>
      <c r="KV128" s="133"/>
      <c r="KW128" s="133"/>
      <c r="KX128" s="133"/>
      <c r="KY128" s="133"/>
      <c r="KZ128" s="133"/>
      <c r="LA128" s="133"/>
      <c r="LB128" s="133"/>
      <c r="LC128" s="133"/>
      <c r="LD128" s="133"/>
      <c r="LE128" s="133"/>
      <c r="LF128" s="133"/>
      <c r="LG128" s="133"/>
      <c r="LH128" s="133"/>
      <c r="LI128" s="133"/>
      <c r="LJ128" s="133"/>
      <c r="LK128" s="133"/>
      <c r="LL128" s="133"/>
      <c r="LM128" s="133"/>
      <c r="LN128" s="133"/>
      <c r="LO128" s="133"/>
      <c r="LP128" s="133"/>
      <c r="LQ128" s="133"/>
      <c r="LR128" s="133"/>
      <c r="LS128" s="133"/>
      <c r="LT128" s="133"/>
      <c r="LU128" s="133"/>
      <c r="LV128" s="133"/>
      <c r="LW128" s="133"/>
      <c r="LX128" s="133"/>
      <c r="LY128" s="133"/>
      <c r="LZ128" s="133"/>
      <c r="MA128" s="133"/>
      <c r="MB128" s="133"/>
      <c r="MC128" s="133"/>
      <c r="MD128" s="133"/>
      <c r="ME128" s="133"/>
      <c r="MF128" s="133"/>
      <c r="MG128" s="133"/>
      <c r="MH128" s="133"/>
      <c r="MI128" s="133"/>
      <c r="MJ128" s="133"/>
      <c r="MK128" s="133"/>
      <c r="ML128" s="133"/>
      <c r="MM128" s="133"/>
      <c r="MN128" s="133"/>
      <c r="MO128" s="133"/>
      <c r="MP128" s="133"/>
      <c r="MQ128" s="133"/>
      <c r="MR128" s="133"/>
      <c r="MS128" s="133"/>
      <c r="MT128" s="133"/>
      <c r="MU128" s="133"/>
      <c r="MV128" s="133"/>
      <c r="MW128" s="133"/>
      <c r="MX128" s="133"/>
      <c r="MY128" s="133"/>
      <c r="MZ128" s="133"/>
      <c r="NA128" s="133"/>
      <c r="NB128" s="133"/>
      <c r="NC128" s="133"/>
      <c r="ND128" s="133"/>
      <c r="NE128" s="133"/>
      <c r="NF128" s="133"/>
      <c r="NG128" s="133"/>
      <c r="NH128" s="133"/>
      <c r="NI128" s="133"/>
      <c r="NJ128" s="133"/>
      <c r="NK128" s="133"/>
      <c r="NL128" s="133"/>
      <c r="NM128" s="133"/>
      <c r="NN128" s="133"/>
      <c r="NO128" s="133"/>
      <c r="NP128" s="133"/>
      <c r="NQ128" s="133"/>
      <c r="NR128" s="133"/>
      <c r="NS128" s="133"/>
      <c r="NT128" s="133"/>
      <c r="NU128" s="133"/>
      <c r="NV128" s="133"/>
      <c r="NW128" s="133"/>
      <c r="NX128" s="133"/>
      <c r="NY128" s="133"/>
      <c r="NZ128" s="133"/>
      <c r="OA128" s="133"/>
      <c r="OB128" s="133"/>
      <c r="OC128" s="133"/>
      <c r="OD128" s="133"/>
      <c r="OE128" s="133"/>
      <c r="OF128" s="133"/>
      <c r="OG128" s="133"/>
      <c r="OH128" s="133"/>
      <c r="OI128" s="133"/>
      <c r="OJ128" s="133"/>
      <c r="OK128" s="133"/>
      <c r="OL128" s="133"/>
      <c r="OM128" s="133"/>
      <c r="ON128" s="133"/>
      <c r="OO128" s="133"/>
      <c r="OP128" s="133"/>
      <c r="OQ128" s="133"/>
      <c r="OR128" s="133"/>
      <c r="OS128" s="133"/>
      <c r="OT128" s="133"/>
      <c r="OU128" s="133"/>
      <c r="OV128" s="133"/>
      <c r="OW128" s="133"/>
      <c r="OX128" s="133"/>
      <c r="OY128" s="133"/>
      <c r="OZ128" s="133"/>
      <c r="PA128" s="133"/>
      <c r="PB128" s="133"/>
      <c r="PC128" s="133"/>
      <c r="PD128" s="133"/>
      <c r="PE128" s="133"/>
      <c r="PF128" s="133"/>
      <c r="PG128" s="133"/>
      <c r="PH128" s="133"/>
      <c r="PI128" s="133"/>
      <c r="PJ128" s="133"/>
      <c r="PK128" s="133"/>
      <c r="PL128" s="133"/>
      <c r="PM128" s="133"/>
      <c r="PN128" s="133"/>
      <c r="PO128" s="133"/>
      <c r="PP128" s="133"/>
      <c r="PQ128" s="133"/>
      <c r="PR128" s="133"/>
      <c r="PS128" s="133"/>
      <c r="PT128" s="133"/>
      <c r="PU128" s="133"/>
      <c r="PV128" s="133"/>
      <c r="PW128" s="133"/>
      <c r="PX128" s="133"/>
      <c r="PY128" s="133"/>
      <c r="PZ128" s="133"/>
      <c r="QA128" s="133"/>
      <c r="QB128" s="133"/>
      <c r="QC128" s="133"/>
      <c r="QD128" s="133"/>
      <c r="QE128" s="133"/>
      <c r="QF128" s="133"/>
      <c r="QG128" s="133"/>
      <c r="QH128" s="133"/>
      <c r="QI128" s="133"/>
      <c r="QJ128" s="133"/>
      <c r="QK128" s="133"/>
      <c r="QL128" s="133"/>
      <c r="QM128" s="133"/>
      <c r="QN128" s="133"/>
      <c r="QO128" s="133"/>
      <c r="QP128" s="133"/>
      <c r="QQ128" s="133"/>
      <c r="QR128" s="133"/>
      <c r="QS128" s="133"/>
      <c r="QT128" s="133"/>
      <c r="QU128" s="133"/>
      <c r="QV128" s="133"/>
      <c r="QW128" s="133"/>
      <c r="QX128" s="133"/>
      <c r="QY128" s="133"/>
      <c r="QZ128" s="133"/>
      <c r="RA128" s="133"/>
      <c r="RB128" s="133"/>
      <c r="RC128" s="133"/>
      <c r="RD128" s="133"/>
      <c r="RE128" s="133"/>
      <c r="RF128" s="133"/>
      <c r="RG128" s="133"/>
      <c r="RH128" s="133"/>
      <c r="RI128" s="133"/>
      <c r="RJ128" s="133"/>
      <c r="RK128" s="133"/>
      <c r="RL128" s="133"/>
      <c r="RM128" s="133"/>
      <c r="RN128" s="133"/>
      <c r="RO128" s="133"/>
      <c r="RP128" s="133"/>
      <c r="RQ128" s="133"/>
      <c r="RR128" s="133"/>
      <c r="RS128" s="133"/>
      <c r="RT128" s="133"/>
      <c r="RU128" s="133"/>
      <c r="RV128" s="133"/>
      <c r="RW128" s="133"/>
      <c r="RX128" s="133"/>
      <c r="RY128" s="133"/>
      <c r="RZ128" s="133"/>
      <c r="SA128" s="133"/>
      <c r="SB128" s="133"/>
      <c r="SC128" s="133"/>
      <c r="SD128" s="133"/>
      <c r="SE128" s="133"/>
      <c r="SF128" s="133"/>
      <c r="SG128" s="133"/>
      <c r="SH128" s="133"/>
      <c r="SI128" s="133"/>
      <c r="SJ128" s="133"/>
      <c r="SK128" s="133"/>
      <c r="SL128" s="133"/>
      <c r="SM128" s="133"/>
      <c r="SN128" s="133"/>
      <c r="SO128" s="133"/>
      <c r="SP128" s="133"/>
      <c r="SQ128" s="133"/>
      <c r="SR128" s="133"/>
      <c r="SS128" s="133"/>
      <c r="ST128" s="133"/>
      <c r="SU128" s="133"/>
      <c r="SV128" s="133"/>
      <c r="SW128" s="133"/>
      <c r="SX128" s="133"/>
      <c r="SY128" s="133"/>
      <c r="SZ128" s="133"/>
      <c r="TA128" s="133"/>
      <c r="TB128" s="133"/>
      <c r="TC128" s="133"/>
      <c r="TD128" s="133"/>
      <c r="TE128" s="133"/>
      <c r="TF128" s="133"/>
      <c r="TG128" s="133"/>
      <c r="TH128" s="133"/>
      <c r="TI128" s="133"/>
      <c r="TJ128" s="133"/>
      <c r="TK128" s="133"/>
      <c r="TL128" s="133"/>
      <c r="TM128" s="133"/>
      <c r="TN128" s="133"/>
      <c r="TO128" s="133"/>
      <c r="TP128" s="133"/>
      <c r="TQ128" s="133"/>
      <c r="TR128" s="133"/>
      <c r="TS128" s="133"/>
      <c r="TT128" s="133"/>
      <c r="TU128" s="133"/>
      <c r="TV128" s="133"/>
      <c r="TW128" s="133"/>
      <c r="TX128" s="133"/>
      <c r="TY128" s="133"/>
      <c r="TZ128" s="133"/>
      <c r="UA128" s="133"/>
      <c r="UB128" s="133"/>
      <c r="UC128" s="133"/>
      <c r="UD128" s="133"/>
      <c r="UE128" s="133"/>
      <c r="UF128" s="133"/>
      <c r="UG128" s="133"/>
      <c r="UH128" s="133"/>
      <c r="UI128" s="133"/>
      <c r="UJ128" s="133"/>
      <c r="UK128" s="133"/>
      <c r="UL128" s="133"/>
      <c r="UM128" s="133"/>
      <c r="UN128" s="133"/>
      <c r="UO128" s="133"/>
      <c r="UP128" s="133"/>
      <c r="UQ128" s="133"/>
      <c r="UR128" s="133"/>
      <c r="US128" s="133"/>
      <c r="UT128" s="133"/>
      <c r="UU128" s="133"/>
      <c r="UV128" s="133"/>
      <c r="UW128" s="133"/>
      <c r="UX128" s="133"/>
      <c r="UY128" s="133"/>
      <c r="UZ128" s="133"/>
      <c r="VA128" s="133"/>
      <c r="VB128" s="133"/>
      <c r="VC128" s="133"/>
      <c r="VD128" s="133"/>
      <c r="VE128" s="133"/>
      <c r="VF128" s="133"/>
      <c r="VG128" s="133"/>
      <c r="VH128" s="133"/>
      <c r="VI128" s="133"/>
      <c r="VJ128" s="133"/>
      <c r="VK128" s="133"/>
      <c r="VL128" s="133"/>
      <c r="VM128" s="133"/>
      <c r="VN128" s="133"/>
      <c r="VO128" s="133"/>
      <c r="VP128" s="133"/>
      <c r="VQ128" s="133"/>
      <c r="VR128" s="133"/>
      <c r="VS128" s="133"/>
      <c r="VT128" s="133"/>
      <c r="VU128" s="133"/>
      <c r="VV128" s="133"/>
      <c r="VW128" s="133"/>
      <c r="VX128" s="133"/>
      <c r="VY128" s="133"/>
      <c r="VZ128" s="133"/>
      <c r="WA128" s="133"/>
      <c r="WB128" s="133"/>
      <c r="WC128" s="133"/>
      <c r="WD128" s="133"/>
      <c r="WE128" s="133"/>
      <c r="WF128" s="133"/>
      <c r="WG128" s="133"/>
      <c r="WH128" s="133"/>
      <c r="WI128" s="133"/>
      <c r="WJ128" s="133"/>
      <c r="WK128" s="133"/>
      <c r="WL128" s="133"/>
      <c r="WM128" s="133"/>
      <c r="WN128" s="133"/>
      <c r="WO128" s="133"/>
      <c r="WP128" s="133"/>
      <c r="WQ128" s="133"/>
      <c r="WR128" s="133"/>
      <c r="WS128" s="133"/>
      <c r="WT128" s="133"/>
      <c r="WU128" s="133"/>
      <c r="WV128" s="133"/>
      <c r="WW128" s="133"/>
      <c r="WX128" s="133"/>
      <c r="WY128" s="133"/>
      <c r="WZ128" s="133"/>
      <c r="XA128" s="133"/>
      <c r="XB128" s="133"/>
      <c r="XC128" s="133"/>
      <c r="XD128" s="133"/>
      <c r="XE128" s="133"/>
      <c r="XF128" s="133"/>
      <c r="XG128" s="133"/>
      <c r="XH128" s="133"/>
      <c r="XI128" s="133"/>
      <c r="XJ128" s="133"/>
      <c r="XK128" s="133"/>
      <c r="XL128" s="133"/>
      <c r="XM128" s="133"/>
      <c r="XN128" s="133"/>
      <c r="XO128" s="133"/>
      <c r="XP128" s="133"/>
      <c r="XQ128" s="133"/>
      <c r="XR128" s="133"/>
      <c r="XS128" s="133"/>
      <c r="XT128" s="133"/>
      <c r="XU128" s="133"/>
      <c r="XV128" s="133"/>
      <c r="XW128" s="133"/>
      <c r="XX128" s="133"/>
      <c r="XY128" s="133"/>
      <c r="XZ128" s="133"/>
      <c r="YA128" s="133"/>
      <c r="YB128" s="133"/>
      <c r="YC128" s="133"/>
      <c r="YD128" s="133"/>
      <c r="YE128" s="133"/>
      <c r="YF128" s="133"/>
      <c r="YG128" s="133"/>
      <c r="YH128" s="133"/>
      <c r="YI128" s="133"/>
      <c r="YJ128" s="133"/>
      <c r="YK128" s="133"/>
      <c r="YL128" s="133"/>
      <c r="YM128" s="133"/>
      <c r="YN128" s="133"/>
      <c r="YO128" s="133"/>
      <c r="YP128" s="133"/>
      <c r="YQ128" s="133"/>
      <c r="YR128" s="133"/>
      <c r="YS128" s="133"/>
      <c r="YT128" s="133"/>
      <c r="YU128" s="133"/>
      <c r="YV128" s="133"/>
      <c r="YW128" s="133"/>
      <c r="YX128" s="133"/>
      <c r="YY128" s="133"/>
      <c r="YZ128" s="133"/>
      <c r="ZA128" s="133"/>
      <c r="ZB128" s="133"/>
      <c r="ZC128" s="133"/>
      <c r="ZD128" s="133"/>
      <c r="ZE128" s="133"/>
      <c r="ZF128" s="133"/>
      <c r="ZG128" s="133"/>
      <c r="ZH128" s="133"/>
      <c r="ZI128" s="133"/>
      <c r="ZJ128" s="133"/>
      <c r="ZK128" s="133"/>
      <c r="ZL128" s="133"/>
      <c r="ZM128" s="133"/>
      <c r="ZN128" s="133"/>
      <c r="ZO128" s="133"/>
      <c r="ZP128" s="133"/>
      <c r="ZQ128" s="133"/>
      <c r="ZR128" s="133"/>
      <c r="ZS128" s="133"/>
      <c r="ZT128" s="133"/>
      <c r="ZU128" s="133"/>
      <c r="ZV128" s="133"/>
      <c r="ZW128" s="133"/>
      <c r="ZX128" s="133"/>
      <c r="ZY128" s="133"/>
      <c r="ZZ128" s="133"/>
      <c r="AAA128" s="133"/>
      <c r="AAB128" s="133"/>
      <c r="AAC128" s="133"/>
      <c r="AAD128" s="133"/>
      <c r="AAE128" s="133"/>
      <c r="AAF128" s="133"/>
      <c r="AAG128" s="133"/>
      <c r="AAH128" s="133"/>
      <c r="AAI128" s="133"/>
      <c r="AAJ128" s="133"/>
      <c r="AAK128" s="133"/>
      <c r="AAL128" s="133"/>
      <c r="AAM128" s="133"/>
      <c r="AAN128" s="133"/>
      <c r="AAO128" s="133"/>
      <c r="AAP128" s="133"/>
      <c r="AAQ128" s="133"/>
      <c r="AAR128" s="133"/>
      <c r="AAS128" s="133"/>
      <c r="AAT128" s="133"/>
      <c r="AAU128" s="133"/>
      <c r="AAV128" s="133"/>
      <c r="AAW128" s="133"/>
      <c r="AAX128" s="133"/>
      <c r="AAY128" s="133"/>
      <c r="AAZ128" s="133"/>
      <c r="ABA128" s="133"/>
      <c r="ABB128" s="133"/>
      <c r="ABC128" s="133"/>
      <c r="ABD128" s="133"/>
      <c r="ABE128" s="133"/>
      <c r="ABF128" s="133"/>
      <c r="ABG128" s="133"/>
      <c r="ABH128" s="133"/>
      <c r="ABI128" s="133"/>
      <c r="ABJ128" s="133"/>
      <c r="ABK128" s="133"/>
      <c r="ABL128" s="133"/>
      <c r="ABM128" s="133"/>
      <c r="ABN128" s="133"/>
      <c r="ABO128" s="133"/>
      <c r="ABP128" s="133"/>
      <c r="ABQ128" s="133"/>
      <c r="ABR128" s="133"/>
      <c r="ABS128" s="133"/>
      <c r="ABT128" s="133"/>
      <c r="ABU128" s="133"/>
      <c r="ABV128" s="133"/>
      <c r="ABW128" s="133"/>
      <c r="ABX128" s="133"/>
      <c r="ABY128" s="133"/>
      <c r="ABZ128" s="133"/>
      <c r="ACA128" s="133"/>
      <c r="ACB128" s="133"/>
      <c r="ACC128" s="133"/>
      <c r="ACD128" s="133"/>
      <c r="ACE128" s="133"/>
      <c r="ACF128" s="133"/>
      <c r="ACG128" s="133"/>
      <c r="ACH128" s="133"/>
      <c r="ACI128" s="133"/>
      <c r="ACJ128" s="133"/>
      <c r="ACK128" s="133"/>
      <c r="ACL128" s="133"/>
      <c r="ACM128" s="133"/>
      <c r="ACN128" s="133"/>
      <c r="ACO128" s="133"/>
      <c r="ACP128" s="133"/>
      <c r="ACQ128" s="133"/>
      <c r="ACR128" s="133"/>
      <c r="ACS128" s="133"/>
      <c r="ACT128" s="133"/>
      <c r="ACU128" s="133"/>
      <c r="ACV128" s="133"/>
      <c r="ACW128" s="133"/>
      <c r="ACX128" s="133"/>
      <c r="ACY128" s="133"/>
      <c r="ACZ128" s="133"/>
      <c r="ADA128" s="133"/>
      <c r="ADB128" s="133"/>
      <c r="ADC128" s="133"/>
      <c r="ADD128" s="133"/>
      <c r="ADE128" s="133"/>
      <c r="ADF128" s="133"/>
      <c r="ADG128" s="133"/>
      <c r="ADH128" s="133"/>
      <c r="ADI128" s="133"/>
      <c r="ADJ128" s="133"/>
      <c r="ADK128" s="133"/>
      <c r="ADL128" s="133"/>
      <c r="ADM128" s="133"/>
      <c r="ADN128" s="133"/>
      <c r="ADO128" s="133"/>
      <c r="ADP128" s="133"/>
      <c r="ADQ128" s="133"/>
      <c r="ADR128" s="133"/>
      <c r="ADS128" s="133"/>
      <c r="ADT128" s="133"/>
      <c r="ADU128" s="133"/>
      <c r="ADV128" s="133"/>
      <c r="ADW128" s="133"/>
      <c r="ADX128" s="133"/>
      <c r="ADY128" s="133"/>
      <c r="ADZ128" s="133"/>
      <c r="AEA128" s="133"/>
      <c r="AEB128" s="133"/>
      <c r="AEC128" s="133"/>
      <c r="AED128" s="133"/>
      <c r="AEE128" s="133"/>
      <c r="AEF128" s="133"/>
      <c r="AEG128" s="133"/>
      <c r="AEH128" s="133"/>
      <c r="AEI128" s="133"/>
      <c r="AEJ128" s="133"/>
      <c r="AEK128" s="133"/>
      <c r="AEL128" s="133"/>
      <c r="AEM128" s="133"/>
      <c r="AEN128" s="133"/>
      <c r="AEO128" s="133"/>
      <c r="AEP128" s="133"/>
      <c r="AEQ128" s="133"/>
      <c r="AER128" s="133"/>
      <c r="AES128" s="133"/>
      <c r="AET128" s="133"/>
      <c r="AEU128" s="133"/>
      <c r="AEV128" s="133"/>
      <c r="AEW128" s="133"/>
      <c r="AEX128" s="133"/>
      <c r="AEY128" s="133"/>
      <c r="AEZ128" s="133"/>
      <c r="AFA128" s="133"/>
      <c r="AFB128" s="133"/>
      <c r="AFC128" s="133"/>
      <c r="AFD128" s="133"/>
      <c r="AFE128" s="133"/>
      <c r="AFF128" s="133"/>
      <c r="AFG128" s="133"/>
      <c r="AFH128" s="133"/>
      <c r="AFI128" s="133"/>
      <c r="AFJ128" s="133"/>
      <c r="AFK128" s="133"/>
      <c r="AFL128" s="133"/>
      <c r="AFM128" s="133"/>
      <c r="AFN128" s="133"/>
      <c r="AFO128" s="133"/>
      <c r="AFP128" s="133"/>
      <c r="AFQ128" s="133"/>
      <c r="AFR128" s="133"/>
      <c r="AFS128" s="133"/>
      <c r="AFT128" s="133"/>
      <c r="AFU128" s="133"/>
      <c r="AFV128" s="133"/>
      <c r="AFW128" s="133"/>
      <c r="AFX128" s="133"/>
      <c r="AFY128" s="133"/>
      <c r="AFZ128" s="133"/>
      <c r="AGA128" s="133"/>
      <c r="AGB128" s="133"/>
      <c r="AGC128" s="133"/>
      <c r="AGD128" s="133"/>
      <c r="AGE128" s="133"/>
      <c r="AGF128" s="133"/>
      <c r="AGG128" s="133"/>
      <c r="AGH128" s="133"/>
      <c r="AGI128" s="133"/>
      <c r="AGJ128" s="133"/>
      <c r="AGK128" s="133"/>
      <c r="AGL128" s="133"/>
      <c r="AGM128" s="133"/>
      <c r="AGN128" s="133"/>
      <c r="AGO128" s="133"/>
      <c r="AGP128" s="133"/>
      <c r="AGQ128" s="133"/>
      <c r="AGR128" s="133"/>
      <c r="AGS128" s="133"/>
      <c r="AGT128" s="133"/>
      <c r="AGU128" s="133"/>
      <c r="AGV128" s="133"/>
      <c r="AGW128" s="133"/>
      <c r="AGX128" s="133"/>
      <c r="AGY128" s="133"/>
      <c r="AGZ128" s="133"/>
      <c r="AHA128" s="133"/>
      <c r="AHB128" s="133"/>
      <c r="AHC128" s="133"/>
      <c r="AHD128" s="133"/>
      <c r="AHE128" s="133"/>
      <c r="AHF128" s="133"/>
      <c r="AHG128" s="133"/>
      <c r="AHH128" s="133"/>
      <c r="AHI128" s="133"/>
      <c r="AHJ128" s="133"/>
      <c r="AHK128" s="133"/>
      <c r="AHL128" s="133"/>
      <c r="AHM128" s="133"/>
      <c r="AHN128" s="133"/>
      <c r="AHO128" s="133"/>
      <c r="AHP128" s="133"/>
      <c r="AHQ128" s="133"/>
      <c r="AHR128" s="133"/>
      <c r="AHS128" s="133"/>
      <c r="AHT128" s="133"/>
      <c r="AHU128" s="133"/>
      <c r="AHV128" s="133"/>
      <c r="AHW128" s="133"/>
      <c r="AHX128" s="133"/>
      <c r="AHY128" s="133"/>
      <c r="AHZ128" s="133"/>
      <c r="AIA128" s="133"/>
      <c r="AIB128" s="133"/>
      <c r="AIC128" s="133"/>
      <c r="AID128" s="133"/>
      <c r="AIE128" s="133"/>
      <c r="AIF128" s="133"/>
      <c r="AIG128" s="133"/>
      <c r="AIH128" s="133"/>
      <c r="AII128" s="133"/>
      <c r="AIJ128" s="133"/>
      <c r="AIK128" s="133"/>
      <c r="AIL128" s="133"/>
      <c r="AIM128" s="133"/>
      <c r="AIN128" s="133"/>
      <c r="AIO128" s="133"/>
      <c r="AIP128" s="133"/>
      <c r="AIQ128" s="133"/>
      <c r="AIR128" s="133"/>
      <c r="AIS128" s="133"/>
      <c r="AIT128" s="133"/>
      <c r="AIU128" s="133"/>
      <c r="AIV128" s="133"/>
      <c r="AIW128" s="133"/>
      <c r="AIX128" s="133"/>
      <c r="AIY128" s="133"/>
      <c r="AIZ128" s="133"/>
      <c r="AJA128" s="133"/>
      <c r="AJB128" s="133"/>
      <c r="AJC128" s="133"/>
      <c r="AJD128" s="133"/>
      <c r="AJE128" s="133"/>
      <c r="AJF128" s="133"/>
      <c r="AJG128" s="133"/>
      <c r="AJH128" s="133"/>
      <c r="AJI128" s="133"/>
    </row>
    <row r="129" spans="1:945" ht="33.75" x14ac:dyDescent="0.25">
      <c r="A129" s="142" t="s">
        <v>72</v>
      </c>
      <c r="B129" s="142" t="s">
        <v>192</v>
      </c>
      <c r="C129" s="142" t="s">
        <v>34</v>
      </c>
      <c r="D129" s="143" t="s">
        <v>193</v>
      </c>
      <c r="E129" s="142" t="s">
        <v>15</v>
      </c>
      <c r="F129" s="144"/>
      <c r="G129" s="146"/>
      <c r="H129" s="145">
        <v>200</v>
      </c>
      <c r="I129" s="146">
        <f>SUM(I130:I132)</f>
        <v>5.58</v>
      </c>
      <c r="J129" s="146">
        <f>SUM(J130:J132)</f>
        <v>24.53</v>
      </c>
      <c r="K129" s="146">
        <f>I129+J129</f>
        <v>30.11</v>
      </c>
      <c r="L129" s="147">
        <f>H129*I129</f>
        <v>1116</v>
      </c>
      <c r="M129" s="147">
        <f>H129*J129</f>
        <v>4906</v>
      </c>
      <c r="N129" s="147">
        <f>L129+M129</f>
        <v>6022</v>
      </c>
      <c r="O129" s="147">
        <f>N129*$O$5</f>
        <v>1516.1666707054203</v>
      </c>
      <c r="P129" s="147">
        <f>N129+O129</f>
        <v>7538.1666707054201</v>
      </c>
      <c r="Q129" s="148"/>
      <c r="R129" s="71"/>
      <c r="S129" s="71"/>
      <c r="T129" s="71"/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1"/>
      <c r="AZ129" s="141"/>
      <c r="BA129" s="141"/>
      <c r="BB129" s="141"/>
      <c r="BC129" s="141"/>
      <c r="BD129" s="141"/>
      <c r="BE129" s="141"/>
      <c r="BF129" s="141"/>
      <c r="BG129" s="141"/>
      <c r="BH129" s="141"/>
      <c r="BI129" s="141"/>
      <c r="BJ129" s="141"/>
      <c r="BK129" s="141"/>
      <c r="BL129" s="141"/>
      <c r="BM129" s="141"/>
      <c r="BN129" s="141"/>
      <c r="BO129" s="141"/>
      <c r="BP129" s="141"/>
      <c r="BQ129" s="141"/>
      <c r="BR129" s="141"/>
      <c r="BS129" s="141"/>
      <c r="BT129" s="141"/>
      <c r="BU129" s="141"/>
      <c r="BV129" s="141"/>
      <c r="BW129" s="141"/>
      <c r="BX129" s="141"/>
      <c r="BY129" s="141"/>
      <c r="BZ129" s="141"/>
      <c r="CA129" s="141"/>
      <c r="CB129" s="141"/>
      <c r="CC129" s="141"/>
      <c r="CD129" s="141"/>
      <c r="CE129" s="141"/>
      <c r="CF129" s="141"/>
      <c r="CG129" s="141"/>
      <c r="CH129" s="141"/>
      <c r="CI129" s="141"/>
      <c r="CJ129" s="141"/>
      <c r="CK129" s="141"/>
      <c r="CL129" s="141"/>
      <c r="CM129" s="141"/>
      <c r="CN129" s="141"/>
      <c r="CO129" s="141"/>
      <c r="CP129" s="141"/>
      <c r="CQ129" s="141"/>
      <c r="CR129" s="141"/>
      <c r="CS129" s="141"/>
      <c r="CT129" s="141"/>
      <c r="CU129" s="141"/>
      <c r="CV129" s="141"/>
      <c r="CW129" s="141"/>
      <c r="CX129" s="141"/>
      <c r="CY129" s="141"/>
      <c r="CZ129" s="141"/>
      <c r="DA129" s="141"/>
      <c r="DB129" s="141"/>
      <c r="DC129" s="141"/>
      <c r="DD129" s="141"/>
      <c r="DE129" s="141"/>
      <c r="DF129" s="141"/>
      <c r="DG129" s="141"/>
      <c r="DH129" s="141"/>
      <c r="DI129" s="141"/>
      <c r="DJ129" s="141"/>
      <c r="DK129" s="141"/>
      <c r="DL129" s="141"/>
      <c r="DM129" s="141"/>
      <c r="DN129" s="141"/>
      <c r="DO129" s="141"/>
      <c r="DP129" s="141"/>
      <c r="DQ129" s="141"/>
      <c r="DR129" s="141"/>
      <c r="DS129" s="141"/>
      <c r="DT129" s="141"/>
      <c r="DU129" s="141"/>
      <c r="DV129" s="141"/>
      <c r="DW129" s="141"/>
      <c r="DX129" s="141"/>
      <c r="DY129" s="141"/>
      <c r="DZ129" s="141"/>
      <c r="EA129" s="141"/>
      <c r="EB129" s="141"/>
      <c r="EC129" s="141"/>
      <c r="ED129" s="141"/>
      <c r="EE129" s="141"/>
      <c r="EF129" s="141"/>
      <c r="EG129" s="141"/>
      <c r="EH129" s="141"/>
      <c r="EI129" s="141"/>
      <c r="EJ129" s="141"/>
      <c r="EK129" s="141"/>
      <c r="EL129" s="141"/>
      <c r="EM129" s="141"/>
      <c r="EN129" s="141"/>
      <c r="EO129" s="141"/>
      <c r="EP129" s="141"/>
      <c r="EQ129" s="141"/>
      <c r="ER129" s="141"/>
      <c r="ES129" s="141"/>
      <c r="ET129" s="141"/>
      <c r="EU129" s="141"/>
      <c r="EV129" s="141"/>
      <c r="EW129" s="141"/>
      <c r="EX129" s="141"/>
      <c r="EY129" s="141"/>
      <c r="EZ129" s="141"/>
      <c r="FA129" s="141"/>
      <c r="FB129" s="141"/>
      <c r="FC129" s="141"/>
      <c r="FD129" s="141"/>
      <c r="FE129" s="141"/>
      <c r="FF129" s="141"/>
      <c r="FG129" s="141"/>
      <c r="FH129" s="141"/>
      <c r="FI129" s="141"/>
      <c r="FJ129" s="141"/>
      <c r="FK129" s="141"/>
      <c r="FL129" s="141"/>
      <c r="FM129" s="141"/>
      <c r="FN129" s="141"/>
      <c r="FO129" s="141"/>
      <c r="FP129" s="141"/>
      <c r="FQ129" s="141"/>
      <c r="FR129" s="141"/>
      <c r="FS129" s="141"/>
      <c r="FT129" s="141"/>
      <c r="FU129" s="141"/>
      <c r="FV129" s="141"/>
      <c r="FW129" s="141"/>
      <c r="FX129" s="141"/>
      <c r="FY129" s="141"/>
      <c r="FZ129" s="141"/>
      <c r="GA129" s="141"/>
      <c r="GB129" s="141"/>
      <c r="GC129" s="141"/>
      <c r="GD129" s="141"/>
      <c r="GE129" s="141"/>
      <c r="GF129" s="141"/>
      <c r="GG129" s="141"/>
      <c r="GH129" s="141"/>
      <c r="GI129" s="141"/>
      <c r="GJ129" s="141"/>
      <c r="GK129" s="141"/>
      <c r="GL129" s="141"/>
      <c r="GM129" s="141"/>
      <c r="GN129" s="141"/>
      <c r="GO129" s="141"/>
      <c r="GP129" s="141"/>
      <c r="GQ129" s="141"/>
      <c r="GR129" s="141"/>
      <c r="GS129" s="141"/>
      <c r="GT129" s="141"/>
      <c r="GU129" s="141"/>
      <c r="GV129" s="141"/>
      <c r="GW129" s="141"/>
      <c r="GX129" s="141"/>
      <c r="GY129" s="141"/>
      <c r="GZ129" s="141"/>
      <c r="HA129" s="141"/>
      <c r="HB129" s="141"/>
      <c r="HC129" s="141"/>
      <c r="HD129" s="141"/>
      <c r="HE129" s="141"/>
      <c r="HF129" s="141"/>
      <c r="HG129" s="141"/>
      <c r="HH129" s="141"/>
      <c r="HI129" s="141"/>
      <c r="HJ129" s="141"/>
      <c r="HK129" s="141"/>
      <c r="HL129" s="141"/>
      <c r="HM129" s="141"/>
      <c r="HN129" s="141"/>
      <c r="HO129" s="141"/>
      <c r="HP129" s="141"/>
      <c r="HQ129" s="141"/>
      <c r="HR129" s="141"/>
      <c r="HS129" s="141"/>
      <c r="HT129" s="141"/>
      <c r="HU129" s="141"/>
      <c r="HV129" s="141"/>
      <c r="HW129" s="141"/>
      <c r="HX129" s="141"/>
      <c r="HY129" s="141"/>
      <c r="HZ129" s="141"/>
      <c r="IA129" s="141"/>
      <c r="IB129" s="141"/>
      <c r="IC129" s="141"/>
      <c r="ID129" s="141"/>
      <c r="IE129" s="141"/>
      <c r="IF129" s="141"/>
      <c r="IG129" s="141"/>
      <c r="IH129" s="141"/>
      <c r="II129" s="141"/>
      <c r="IJ129" s="141"/>
      <c r="IK129" s="141"/>
      <c r="IL129" s="141"/>
      <c r="IM129" s="141"/>
      <c r="IN129" s="141"/>
      <c r="IO129" s="141"/>
      <c r="IP129" s="141"/>
      <c r="IQ129" s="141"/>
      <c r="IR129" s="141"/>
      <c r="IS129" s="141"/>
      <c r="IT129" s="141"/>
      <c r="IU129" s="141"/>
      <c r="IV129" s="141"/>
      <c r="IW129" s="141"/>
      <c r="IX129" s="141"/>
      <c r="IY129" s="141"/>
      <c r="IZ129" s="141"/>
      <c r="JA129" s="141"/>
      <c r="JB129" s="141"/>
      <c r="JC129" s="141"/>
      <c r="JD129" s="141"/>
      <c r="JE129" s="141"/>
      <c r="JF129" s="141"/>
      <c r="JG129" s="141"/>
      <c r="JH129" s="141"/>
      <c r="JI129" s="141"/>
      <c r="JJ129" s="141"/>
      <c r="JK129" s="141"/>
      <c r="JL129" s="141"/>
      <c r="JM129" s="141"/>
      <c r="JN129" s="141"/>
      <c r="JO129" s="141"/>
      <c r="JP129" s="141"/>
      <c r="JQ129" s="141"/>
      <c r="JR129" s="141"/>
      <c r="JS129" s="141"/>
      <c r="JT129" s="141"/>
      <c r="JU129" s="141"/>
      <c r="JV129" s="141"/>
      <c r="JW129" s="141"/>
      <c r="JX129" s="141"/>
      <c r="JY129" s="141"/>
      <c r="JZ129" s="141"/>
      <c r="KA129" s="141"/>
      <c r="KB129" s="141"/>
      <c r="KC129" s="141"/>
      <c r="KD129" s="141"/>
      <c r="KE129" s="141"/>
      <c r="KF129" s="141"/>
      <c r="KG129" s="141"/>
      <c r="KH129" s="141"/>
      <c r="KI129" s="141"/>
      <c r="KJ129" s="141"/>
      <c r="KK129" s="141"/>
      <c r="KL129" s="141"/>
      <c r="KM129" s="141"/>
      <c r="KN129" s="141"/>
      <c r="KO129" s="141"/>
      <c r="KP129" s="141"/>
      <c r="KQ129" s="141"/>
      <c r="KR129" s="141"/>
      <c r="KS129" s="141"/>
      <c r="KT129" s="141"/>
      <c r="KU129" s="141"/>
      <c r="KV129" s="141"/>
      <c r="KW129" s="141"/>
      <c r="KX129" s="141"/>
      <c r="KY129" s="141"/>
      <c r="KZ129" s="141"/>
      <c r="LA129" s="141"/>
      <c r="LB129" s="141"/>
      <c r="LC129" s="141"/>
      <c r="LD129" s="141"/>
      <c r="LE129" s="141"/>
      <c r="LF129" s="141"/>
      <c r="LG129" s="141"/>
      <c r="LH129" s="141"/>
      <c r="LI129" s="141"/>
      <c r="LJ129" s="141"/>
      <c r="LK129" s="141"/>
      <c r="LL129" s="141"/>
      <c r="LM129" s="141"/>
      <c r="LN129" s="141"/>
      <c r="LO129" s="141"/>
      <c r="LP129" s="141"/>
      <c r="LQ129" s="141"/>
      <c r="LR129" s="141"/>
      <c r="LS129" s="141"/>
      <c r="LT129" s="141"/>
      <c r="LU129" s="141"/>
      <c r="LV129" s="141"/>
      <c r="LW129" s="141"/>
      <c r="LX129" s="141"/>
      <c r="LY129" s="141"/>
      <c r="LZ129" s="141"/>
      <c r="MA129" s="141"/>
      <c r="MB129" s="141"/>
      <c r="MC129" s="141"/>
      <c r="MD129" s="141"/>
      <c r="ME129" s="141"/>
      <c r="MF129" s="141"/>
      <c r="MG129" s="141"/>
      <c r="MH129" s="141"/>
      <c r="MI129" s="141"/>
      <c r="MJ129" s="141"/>
      <c r="MK129" s="141"/>
      <c r="ML129" s="141"/>
      <c r="MM129" s="141"/>
      <c r="MN129" s="141"/>
      <c r="MO129" s="141"/>
      <c r="MP129" s="141"/>
      <c r="MQ129" s="141"/>
      <c r="MR129" s="141"/>
      <c r="MS129" s="141"/>
      <c r="MT129" s="141"/>
      <c r="MU129" s="141"/>
      <c r="MV129" s="141"/>
      <c r="MW129" s="141"/>
      <c r="MX129" s="141"/>
      <c r="MY129" s="141"/>
      <c r="MZ129" s="141"/>
      <c r="NA129" s="141"/>
      <c r="NB129" s="141"/>
      <c r="NC129" s="141"/>
      <c r="ND129" s="141"/>
      <c r="NE129" s="141"/>
      <c r="NF129" s="141"/>
      <c r="NG129" s="141"/>
      <c r="NH129" s="141"/>
      <c r="NI129" s="141"/>
      <c r="NJ129" s="141"/>
      <c r="NK129" s="141"/>
      <c r="NL129" s="141"/>
      <c r="NM129" s="141"/>
      <c r="NN129" s="141"/>
      <c r="NO129" s="141"/>
      <c r="NP129" s="141"/>
      <c r="NQ129" s="141"/>
      <c r="NR129" s="141"/>
      <c r="NS129" s="141"/>
      <c r="NT129" s="141"/>
      <c r="NU129" s="141"/>
      <c r="NV129" s="141"/>
      <c r="NW129" s="141"/>
      <c r="NX129" s="141"/>
      <c r="NY129" s="141"/>
      <c r="NZ129" s="141"/>
      <c r="OA129" s="141"/>
      <c r="OB129" s="141"/>
      <c r="OC129" s="141"/>
      <c r="OD129" s="141"/>
      <c r="OE129" s="141"/>
      <c r="OF129" s="141"/>
      <c r="OG129" s="141"/>
      <c r="OH129" s="141"/>
      <c r="OI129" s="141"/>
      <c r="OJ129" s="141"/>
      <c r="OK129" s="141"/>
      <c r="OL129" s="141"/>
      <c r="OM129" s="141"/>
      <c r="ON129" s="141"/>
      <c r="OO129" s="141"/>
      <c r="OP129" s="141"/>
      <c r="OQ129" s="141"/>
      <c r="OR129" s="141"/>
      <c r="OS129" s="141"/>
      <c r="OT129" s="141"/>
      <c r="OU129" s="141"/>
      <c r="OV129" s="141"/>
      <c r="OW129" s="141"/>
      <c r="OX129" s="141"/>
      <c r="OY129" s="141"/>
      <c r="OZ129" s="141"/>
      <c r="PA129" s="141"/>
      <c r="PB129" s="141"/>
      <c r="PC129" s="141"/>
      <c r="PD129" s="141"/>
      <c r="PE129" s="141"/>
      <c r="PF129" s="141"/>
      <c r="PG129" s="141"/>
      <c r="PH129" s="141"/>
      <c r="PI129" s="141"/>
      <c r="PJ129" s="141"/>
      <c r="PK129" s="141"/>
      <c r="PL129" s="141"/>
      <c r="PM129" s="141"/>
      <c r="PN129" s="141"/>
      <c r="PO129" s="141"/>
      <c r="PP129" s="141"/>
      <c r="PQ129" s="141"/>
      <c r="PR129" s="141"/>
      <c r="PS129" s="141"/>
      <c r="PT129" s="141"/>
      <c r="PU129" s="141"/>
      <c r="PV129" s="141"/>
      <c r="PW129" s="141"/>
      <c r="PX129" s="141"/>
      <c r="PY129" s="141"/>
      <c r="PZ129" s="141"/>
      <c r="QA129" s="141"/>
      <c r="QB129" s="141"/>
      <c r="QC129" s="141"/>
      <c r="QD129" s="141"/>
      <c r="QE129" s="141"/>
      <c r="QF129" s="141"/>
      <c r="QG129" s="141"/>
      <c r="QH129" s="141"/>
      <c r="QI129" s="141"/>
      <c r="QJ129" s="141"/>
      <c r="QK129" s="141"/>
      <c r="QL129" s="141"/>
      <c r="QM129" s="141"/>
      <c r="QN129" s="141"/>
      <c r="QO129" s="141"/>
      <c r="QP129" s="141"/>
      <c r="QQ129" s="141"/>
      <c r="QR129" s="141"/>
      <c r="QS129" s="141"/>
      <c r="QT129" s="141"/>
      <c r="QU129" s="141"/>
      <c r="QV129" s="141"/>
      <c r="QW129" s="141"/>
      <c r="QX129" s="141"/>
      <c r="QY129" s="141"/>
      <c r="QZ129" s="141"/>
      <c r="RA129" s="141"/>
      <c r="RB129" s="141"/>
      <c r="RC129" s="141"/>
      <c r="RD129" s="141"/>
      <c r="RE129" s="141"/>
      <c r="RF129" s="141"/>
      <c r="RG129" s="141"/>
      <c r="RH129" s="141"/>
      <c r="RI129" s="141"/>
      <c r="RJ129" s="141"/>
      <c r="RK129" s="141"/>
      <c r="RL129" s="141"/>
      <c r="RM129" s="141"/>
      <c r="RN129" s="141"/>
      <c r="RO129" s="141"/>
      <c r="RP129" s="141"/>
      <c r="RQ129" s="141"/>
      <c r="RR129" s="141"/>
      <c r="RS129" s="141"/>
      <c r="RT129" s="141"/>
      <c r="RU129" s="141"/>
      <c r="RV129" s="141"/>
      <c r="RW129" s="141"/>
      <c r="RX129" s="141"/>
      <c r="RY129" s="141"/>
      <c r="RZ129" s="141"/>
      <c r="SA129" s="141"/>
      <c r="SB129" s="141"/>
      <c r="SC129" s="141"/>
      <c r="SD129" s="141"/>
      <c r="SE129" s="141"/>
      <c r="SF129" s="141"/>
      <c r="SG129" s="141"/>
      <c r="SH129" s="141"/>
      <c r="SI129" s="141"/>
      <c r="SJ129" s="141"/>
      <c r="SK129" s="141"/>
      <c r="SL129" s="141"/>
      <c r="SM129" s="141"/>
      <c r="SN129" s="141"/>
      <c r="SO129" s="141"/>
      <c r="SP129" s="141"/>
      <c r="SQ129" s="141"/>
      <c r="SR129" s="141"/>
      <c r="SS129" s="141"/>
      <c r="ST129" s="141"/>
      <c r="SU129" s="141"/>
      <c r="SV129" s="141"/>
      <c r="SW129" s="141"/>
      <c r="SX129" s="141"/>
      <c r="SY129" s="141"/>
      <c r="SZ129" s="141"/>
      <c r="TA129" s="141"/>
      <c r="TB129" s="141"/>
      <c r="TC129" s="141"/>
      <c r="TD129" s="141"/>
      <c r="TE129" s="141"/>
      <c r="TF129" s="141"/>
      <c r="TG129" s="141"/>
      <c r="TH129" s="141"/>
      <c r="TI129" s="141"/>
      <c r="TJ129" s="141"/>
      <c r="TK129" s="141"/>
      <c r="TL129" s="141"/>
      <c r="TM129" s="141"/>
      <c r="TN129" s="141"/>
      <c r="TO129" s="141"/>
      <c r="TP129" s="141"/>
      <c r="TQ129" s="141"/>
      <c r="TR129" s="141"/>
      <c r="TS129" s="141"/>
      <c r="TT129" s="141"/>
      <c r="TU129" s="141"/>
      <c r="TV129" s="141"/>
      <c r="TW129" s="141"/>
      <c r="TX129" s="141"/>
      <c r="TY129" s="141"/>
      <c r="TZ129" s="141"/>
      <c r="UA129" s="141"/>
      <c r="UB129" s="141"/>
      <c r="UC129" s="141"/>
      <c r="UD129" s="141"/>
      <c r="UE129" s="141"/>
      <c r="UF129" s="141"/>
      <c r="UG129" s="141"/>
      <c r="UH129" s="141"/>
      <c r="UI129" s="141"/>
      <c r="UJ129" s="141"/>
      <c r="UK129" s="141"/>
      <c r="UL129" s="141"/>
      <c r="UM129" s="141"/>
      <c r="UN129" s="141"/>
      <c r="UO129" s="141"/>
      <c r="UP129" s="141"/>
      <c r="UQ129" s="141"/>
      <c r="UR129" s="141"/>
      <c r="US129" s="141"/>
      <c r="UT129" s="141"/>
      <c r="UU129" s="141"/>
      <c r="UV129" s="141"/>
      <c r="UW129" s="141"/>
      <c r="UX129" s="141"/>
      <c r="UY129" s="141"/>
      <c r="UZ129" s="141"/>
      <c r="VA129" s="141"/>
      <c r="VB129" s="141"/>
      <c r="VC129" s="141"/>
      <c r="VD129" s="141"/>
      <c r="VE129" s="141"/>
      <c r="VF129" s="141"/>
      <c r="VG129" s="141"/>
      <c r="VH129" s="141"/>
      <c r="VI129" s="141"/>
      <c r="VJ129" s="141"/>
      <c r="VK129" s="141"/>
      <c r="VL129" s="141"/>
      <c r="VM129" s="141"/>
      <c r="VN129" s="141"/>
      <c r="VO129" s="141"/>
      <c r="VP129" s="141"/>
      <c r="VQ129" s="141"/>
      <c r="VR129" s="141"/>
      <c r="VS129" s="141"/>
      <c r="VT129" s="141"/>
      <c r="VU129" s="141"/>
      <c r="VV129" s="141"/>
      <c r="VW129" s="141"/>
      <c r="VX129" s="141"/>
      <c r="VY129" s="141"/>
      <c r="VZ129" s="141"/>
      <c r="WA129" s="141"/>
      <c r="WB129" s="141"/>
      <c r="WC129" s="141"/>
      <c r="WD129" s="141"/>
      <c r="WE129" s="141"/>
      <c r="WF129" s="141"/>
      <c r="WG129" s="141"/>
      <c r="WH129" s="141"/>
      <c r="WI129" s="141"/>
      <c r="WJ129" s="141"/>
      <c r="WK129" s="141"/>
      <c r="WL129" s="141"/>
      <c r="WM129" s="141"/>
      <c r="WN129" s="141"/>
      <c r="WO129" s="141"/>
      <c r="WP129" s="141"/>
      <c r="WQ129" s="141"/>
      <c r="WR129" s="141"/>
      <c r="WS129" s="141"/>
      <c r="WT129" s="141"/>
      <c r="WU129" s="141"/>
      <c r="WV129" s="141"/>
      <c r="WW129" s="141"/>
      <c r="WX129" s="141"/>
      <c r="WY129" s="141"/>
      <c r="WZ129" s="141"/>
      <c r="XA129" s="141"/>
      <c r="XB129" s="141"/>
      <c r="XC129" s="141"/>
      <c r="XD129" s="141"/>
      <c r="XE129" s="141"/>
      <c r="XF129" s="141"/>
      <c r="XG129" s="141"/>
      <c r="XH129" s="141"/>
      <c r="XI129" s="141"/>
      <c r="XJ129" s="141"/>
      <c r="XK129" s="141"/>
      <c r="XL129" s="141"/>
      <c r="XM129" s="141"/>
      <c r="XN129" s="141"/>
      <c r="XO129" s="141"/>
      <c r="XP129" s="141"/>
      <c r="XQ129" s="141"/>
      <c r="XR129" s="141"/>
      <c r="XS129" s="141"/>
      <c r="XT129" s="141"/>
      <c r="XU129" s="141"/>
      <c r="XV129" s="141"/>
      <c r="XW129" s="141"/>
      <c r="XX129" s="141"/>
      <c r="XY129" s="141"/>
      <c r="XZ129" s="141"/>
      <c r="YA129" s="141"/>
      <c r="YB129" s="141"/>
      <c r="YC129" s="141"/>
      <c r="YD129" s="141"/>
      <c r="YE129" s="141"/>
      <c r="YF129" s="141"/>
      <c r="YG129" s="141"/>
      <c r="YH129" s="141"/>
      <c r="YI129" s="141"/>
      <c r="YJ129" s="141"/>
      <c r="YK129" s="141"/>
      <c r="YL129" s="141"/>
      <c r="YM129" s="141"/>
      <c r="YN129" s="141"/>
      <c r="YO129" s="141"/>
      <c r="YP129" s="141"/>
      <c r="YQ129" s="141"/>
      <c r="YR129" s="141"/>
      <c r="YS129" s="141"/>
      <c r="YT129" s="141"/>
      <c r="YU129" s="141"/>
      <c r="YV129" s="141"/>
      <c r="YW129" s="141"/>
      <c r="YX129" s="141"/>
      <c r="YY129" s="141"/>
      <c r="YZ129" s="141"/>
      <c r="ZA129" s="141"/>
      <c r="ZB129" s="141"/>
      <c r="ZC129" s="141"/>
      <c r="ZD129" s="141"/>
      <c r="ZE129" s="141"/>
      <c r="ZF129" s="141"/>
      <c r="ZG129" s="141"/>
      <c r="ZH129" s="141"/>
      <c r="ZI129" s="141"/>
      <c r="ZJ129" s="141"/>
      <c r="ZK129" s="141"/>
      <c r="ZL129" s="141"/>
      <c r="ZM129" s="141"/>
      <c r="ZN129" s="141"/>
      <c r="ZO129" s="141"/>
      <c r="ZP129" s="141"/>
      <c r="ZQ129" s="141"/>
      <c r="ZR129" s="141"/>
      <c r="ZS129" s="141"/>
      <c r="ZT129" s="141"/>
      <c r="ZU129" s="141"/>
      <c r="ZV129" s="141"/>
      <c r="ZW129" s="141"/>
      <c r="ZX129" s="141"/>
      <c r="ZY129" s="141"/>
      <c r="ZZ129" s="141"/>
      <c r="AAA129" s="141"/>
      <c r="AAB129" s="141"/>
      <c r="AAC129" s="141"/>
      <c r="AAD129" s="141"/>
      <c r="AAE129" s="141"/>
      <c r="AAF129" s="141"/>
      <c r="AAG129" s="141"/>
      <c r="AAH129" s="141"/>
      <c r="AAI129" s="141"/>
      <c r="AAJ129" s="141"/>
      <c r="AAK129" s="141"/>
      <c r="AAL129" s="141"/>
      <c r="AAM129" s="141"/>
      <c r="AAN129" s="141"/>
      <c r="AAO129" s="141"/>
      <c r="AAP129" s="141"/>
      <c r="AAQ129" s="141"/>
      <c r="AAR129" s="141"/>
      <c r="AAS129" s="141"/>
      <c r="AAT129" s="141"/>
      <c r="AAU129" s="141"/>
      <c r="AAV129" s="141"/>
      <c r="AAW129" s="141"/>
      <c r="AAX129" s="141"/>
      <c r="AAY129" s="141"/>
      <c r="AAZ129" s="141"/>
      <c r="ABA129" s="141"/>
      <c r="ABB129" s="141"/>
      <c r="ABC129" s="141"/>
      <c r="ABD129" s="141"/>
      <c r="ABE129" s="141"/>
      <c r="ABF129" s="141"/>
      <c r="ABG129" s="141"/>
      <c r="ABH129" s="141"/>
      <c r="ABI129" s="141"/>
      <c r="ABJ129" s="141"/>
      <c r="ABK129" s="141"/>
      <c r="ABL129" s="141"/>
      <c r="ABM129" s="141"/>
      <c r="ABN129" s="141"/>
      <c r="ABO129" s="141"/>
      <c r="ABP129" s="141"/>
      <c r="ABQ129" s="141"/>
      <c r="ABR129" s="141"/>
      <c r="ABS129" s="141"/>
      <c r="ABT129" s="141"/>
      <c r="ABU129" s="141"/>
      <c r="ABV129" s="141"/>
      <c r="ABW129" s="141"/>
      <c r="ABX129" s="141"/>
      <c r="ABY129" s="141"/>
      <c r="ABZ129" s="141"/>
      <c r="ACA129" s="141"/>
      <c r="ACB129" s="141"/>
      <c r="ACC129" s="141"/>
      <c r="ACD129" s="141"/>
      <c r="ACE129" s="141"/>
      <c r="ACF129" s="141"/>
      <c r="ACG129" s="141"/>
      <c r="ACH129" s="141"/>
      <c r="ACI129" s="141"/>
      <c r="ACJ129" s="141"/>
      <c r="ACK129" s="141"/>
      <c r="ACL129" s="141"/>
      <c r="ACM129" s="141"/>
      <c r="ACN129" s="141"/>
      <c r="ACO129" s="141"/>
      <c r="ACP129" s="141"/>
      <c r="ACQ129" s="141"/>
      <c r="ACR129" s="141"/>
      <c r="ACS129" s="141"/>
      <c r="ACT129" s="141"/>
      <c r="ACU129" s="141"/>
      <c r="ACV129" s="141"/>
      <c r="ACW129" s="141"/>
      <c r="ACX129" s="141"/>
      <c r="ACY129" s="141"/>
      <c r="ACZ129" s="141"/>
      <c r="ADA129" s="141"/>
      <c r="ADB129" s="141"/>
      <c r="ADC129" s="141"/>
      <c r="ADD129" s="141"/>
      <c r="ADE129" s="141"/>
      <c r="ADF129" s="141"/>
      <c r="ADG129" s="141"/>
      <c r="ADH129" s="141"/>
      <c r="ADI129" s="141"/>
      <c r="ADJ129" s="141"/>
      <c r="ADK129" s="141"/>
      <c r="ADL129" s="141"/>
      <c r="ADM129" s="141"/>
      <c r="ADN129" s="141"/>
      <c r="ADO129" s="141"/>
      <c r="ADP129" s="141"/>
      <c r="ADQ129" s="141"/>
      <c r="ADR129" s="141"/>
      <c r="ADS129" s="141"/>
      <c r="ADT129" s="141"/>
      <c r="ADU129" s="141"/>
      <c r="ADV129" s="141"/>
      <c r="ADW129" s="141"/>
      <c r="ADX129" s="141"/>
      <c r="ADY129" s="141"/>
      <c r="ADZ129" s="141"/>
      <c r="AEA129" s="141"/>
      <c r="AEB129" s="141"/>
      <c r="AEC129" s="141"/>
      <c r="AED129" s="141"/>
      <c r="AEE129" s="141"/>
      <c r="AEF129" s="141"/>
      <c r="AEG129" s="141"/>
      <c r="AEH129" s="141"/>
      <c r="AEI129" s="141"/>
      <c r="AEJ129" s="141"/>
      <c r="AEK129" s="141"/>
      <c r="AEL129" s="141"/>
      <c r="AEM129" s="141"/>
      <c r="AEN129" s="141"/>
      <c r="AEO129" s="141"/>
      <c r="AEP129" s="141"/>
      <c r="AEQ129" s="141"/>
      <c r="AER129" s="141"/>
      <c r="AES129" s="141"/>
      <c r="AET129" s="141"/>
      <c r="AEU129" s="141"/>
      <c r="AEV129" s="141"/>
      <c r="AEW129" s="141"/>
      <c r="AEX129" s="141"/>
      <c r="AEY129" s="141"/>
      <c r="AEZ129" s="141"/>
      <c r="AFA129" s="141"/>
      <c r="AFB129" s="141"/>
      <c r="AFC129" s="141"/>
      <c r="AFD129" s="141"/>
      <c r="AFE129" s="141"/>
      <c r="AFF129" s="141"/>
      <c r="AFG129" s="141"/>
      <c r="AFH129" s="141"/>
      <c r="AFI129" s="141"/>
      <c r="AFJ129" s="141"/>
      <c r="AFK129" s="141"/>
      <c r="AFL129" s="141"/>
      <c r="AFM129" s="141"/>
      <c r="AFN129" s="141"/>
      <c r="AFO129" s="141"/>
      <c r="AFP129" s="141"/>
      <c r="AFQ129" s="141"/>
      <c r="AFR129" s="141"/>
      <c r="AFS129" s="141"/>
      <c r="AFT129" s="141"/>
      <c r="AFU129" s="141"/>
      <c r="AFV129" s="141"/>
      <c r="AFW129" s="141"/>
      <c r="AFX129" s="141"/>
      <c r="AFY129" s="141"/>
      <c r="AFZ129" s="141"/>
      <c r="AGA129" s="141"/>
      <c r="AGB129" s="141"/>
      <c r="AGC129" s="141"/>
      <c r="AGD129" s="141"/>
      <c r="AGE129" s="141"/>
      <c r="AGF129" s="141"/>
      <c r="AGG129" s="141"/>
      <c r="AGH129" s="141"/>
      <c r="AGI129" s="141"/>
      <c r="AGJ129" s="141"/>
      <c r="AGK129" s="141"/>
      <c r="AGL129" s="141"/>
      <c r="AGM129" s="141"/>
      <c r="AGN129" s="141"/>
      <c r="AGO129" s="141"/>
      <c r="AGP129" s="141"/>
      <c r="AGQ129" s="141"/>
      <c r="AGR129" s="141"/>
      <c r="AGS129" s="141"/>
      <c r="AGT129" s="141"/>
      <c r="AGU129" s="141"/>
      <c r="AGV129" s="141"/>
      <c r="AGW129" s="141"/>
      <c r="AGX129" s="141"/>
      <c r="AGY129" s="141"/>
      <c r="AGZ129" s="141"/>
      <c r="AHA129" s="141"/>
      <c r="AHB129" s="141"/>
      <c r="AHC129" s="141"/>
      <c r="AHD129" s="141"/>
      <c r="AHE129" s="141"/>
      <c r="AHF129" s="141"/>
      <c r="AHG129" s="141"/>
      <c r="AHH129" s="141"/>
      <c r="AHI129" s="141"/>
      <c r="AHJ129" s="141"/>
      <c r="AHK129" s="141"/>
      <c r="AHL129" s="141"/>
      <c r="AHM129" s="141"/>
      <c r="AHN129" s="141"/>
      <c r="AHO129" s="141"/>
      <c r="AHP129" s="141"/>
      <c r="AHQ129" s="141"/>
      <c r="AHR129" s="141"/>
      <c r="AHS129" s="141"/>
      <c r="AHT129" s="141"/>
      <c r="AHU129" s="141"/>
      <c r="AHV129" s="141"/>
      <c r="AHW129" s="141"/>
      <c r="AHX129" s="141"/>
      <c r="AHY129" s="141"/>
      <c r="AHZ129" s="141"/>
      <c r="AIA129" s="141"/>
      <c r="AIB129" s="141"/>
      <c r="AIC129" s="141"/>
      <c r="AID129" s="141"/>
      <c r="AIE129" s="141"/>
      <c r="AIF129" s="141"/>
      <c r="AIG129" s="141"/>
      <c r="AIH129" s="141"/>
      <c r="AII129" s="141"/>
      <c r="AIJ129" s="141"/>
      <c r="AIK129" s="141"/>
      <c r="AIL129" s="141"/>
      <c r="AIM129" s="141"/>
      <c r="AIN129" s="141"/>
      <c r="AIO129" s="141"/>
      <c r="AIP129" s="141"/>
      <c r="AIQ129" s="141"/>
      <c r="AIR129" s="141"/>
      <c r="AIS129" s="141"/>
      <c r="AIT129" s="141"/>
      <c r="AIU129" s="141"/>
      <c r="AIV129" s="141"/>
      <c r="AIW129" s="141"/>
      <c r="AIX129" s="141"/>
      <c r="AIY129" s="141"/>
      <c r="AIZ129" s="141"/>
      <c r="AJA129" s="141"/>
      <c r="AJB129" s="141"/>
      <c r="AJC129" s="141"/>
      <c r="AJD129" s="141"/>
      <c r="AJE129" s="141"/>
      <c r="AJF129" s="141"/>
      <c r="AJG129" s="141"/>
      <c r="AJH129" s="141"/>
      <c r="AJI129" s="141"/>
    </row>
    <row r="130" spans="1:945" x14ac:dyDescent="0.25">
      <c r="A130" s="149" t="s">
        <v>72</v>
      </c>
      <c r="B130" s="149">
        <v>5318</v>
      </c>
      <c r="C130" s="149"/>
      <c r="D130" s="154" t="s">
        <v>127</v>
      </c>
      <c r="E130" s="149" t="s">
        <v>84</v>
      </c>
      <c r="F130" s="156">
        <v>1.2699999999999999E-2</v>
      </c>
      <c r="G130" s="156">
        <v>19.5</v>
      </c>
      <c r="H130" s="156"/>
      <c r="I130" s="156">
        <f>ROUND(F130*G130,2)</f>
        <v>0.25</v>
      </c>
      <c r="J130" s="156"/>
      <c r="K130" s="156"/>
      <c r="L130" s="157"/>
      <c r="M130" s="157"/>
      <c r="N130" s="157"/>
      <c r="O130" s="157"/>
      <c r="P130" s="157"/>
      <c r="R130" s="71">
        <f>(I130+J130)*H129*(1+$O$5)</f>
        <v>62.588564187192134</v>
      </c>
      <c r="S130" s="71"/>
      <c r="T130" s="71"/>
    </row>
    <row r="131" spans="1:945" x14ac:dyDescent="0.25">
      <c r="A131" s="149" t="s">
        <v>72</v>
      </c>
      <c r="B131" s="149">
        <v>7311</v>
      </c>
      <c r="C131" s="149"/>
      <c r="D131" s="154" t="s">
        <v>97</v>
      </c>
      <c r="E131" s="149" t="s">
        <v>84</v>
      </c>
      <c r="F131" s="156">
        <v>0.12740000000000001</v>
      </c>
      <c r="G131" s="156">
        <v>41.83</v>
      </c>
      <c r="H131" s="156"/>
      <c r="I131" s="156">
        <f>ROUND(F131*G131,2)</f>
        <v>5.33</v>
      </c>
      <c r="J131" s="156"/>
      <c r="K131" s="156"/>
      <c r="L131" s="157"/>
      <c r="M131" s="157"/>
      <c r="N131" s="157"/>
      <c r="O131" s="157"/>
      <c r="P131" s="157"/>
      <c r="R131" s="71">
        <f>(I131+J131)*H129*(1+$O$5)</f>
        <v>1334.3881884709363</v>
      </c>
      <c r="S131" s="71"/>
      <c r="T131" s="71"/>
    </row>
    <row r="132" spans="1:945" x14ac:dyDescent="0.25">
      <c r="A132" s="149" t="s">
        <v>72</v>
      </c>
      <c r="B132" s="149">
        <v>88310</v>
      </c>
      <c r="C132" s="149"/>
      <c r="D132" s="154" t="s">
        <v>74</v>
      </c>
      <c r="E132" s="149" t="s">
        <v>75</v>
      </c>
      <c r="F132" s="156">
        <v>0.67789999999999995</v>
      </c>
      <c r="G132" s="156">
        <v>36.18</v>
      </c>
      <c r="H132" s="156"/>
      <c r="I132" s="156"/>
      <c r="J132" s="156">
        <f>ROUND(F132*G132,2)</f>
        <v>24.53</v>
      </c>
      <c r="K132" s="156"/>
      <c r="L132" s="157"/>
      <c r="M132" s="157"/>
      <c r="N132" s="157"/>
      <c r="O132" s="157"/>
      <c r="P132" s="157"/>
      <c r="R132" s="71">
        <f>(I132+J132)*H129*(1+$O$5)</f>
        <v>6141.1899180472919</v>
      </c>
      <c r="S132" s="71"/>
      <c r="T132" s="71"/>
    </row>
    <row r="133" spans="1:945" s="125" customFormat="1" x14ac:dyDescent="0.25">
      <c r="A133" s="149"/>
      <c r="B133" s="149"/>
      <c r="C133" s="149"/>
      <c r="D133" s="154"/>
      <c r="E133" s="149"/>
      <c r="F133" s="156"/>
      <c r="G133" s="156"/>
      <c r="H133" s="156"/>
      <c r="I133" s="156"/>
      <c r="J133" s="156"/>
      <c r="K133" s="156"/>
      <c r="L133" s="157"/>
      <c r="M133" s="157"/>
      <c r="N133" s="157"/>
      <c r="O133" s="157"/>
      <c r="P133" s="157"/>
      <c r="Q133" s="46"/>
      <c r="R133" s="71"/>
      <c r="S133" s="71"/>
      <c r="T133" s="71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  <c r="FP133" s="43"/>
      <c r="FQ133" s="43"/>
      <c r="FR133" s="43"/>
      <c r="FS133" s="43"/>
      <c r="FT133" s="43"/>
      <c r="FU133" s="43"/>
      <c r="FV133" s="43"/>
      <c r="FW133" s="43"/>
      <c r="FX133" s="43"/>
      <c r="FY133" s="43"/>
      <c r="FZ133" s="43"/>
      <c r="GA133" s="43"/>
      <c r="GB133" s="43"/>
      <c r="GC133" s="43"/>
      <c r="GD133" s="43"/>
      <c r="GE133" s="43"/>
      <c r="GF133" s="43"/>
      <c r="GG133" s="43"/>
      <c r="GH133" s="43"/>
      <c r="GI133" s="43"/>
      <c r="GJ133" s="43"/>
      <c r="GK133" s="43"/>
      <c r="GL133" s="43"/>
      <c r="GM133" s="43"/>
      <c r="GN133" s="43"/>
      <c r="GO133" s="43"/>
      <c r="GP133" s="43"/>
      <c r="GQ133" s="43"/>
      <c r="GR133" s="43"/>
      <c r="GS133" s="43"/>
      <c r="GT133" s="43"/>
      <c r="GU133" s="43"/>
      <c r="GV133" s="43"/>
      <c r="GW133" s="43"/>
      <c r="GX133" s="43"/>
      <c r="GY133" s="43"/>
      <c r="GZ133" s="43"/>
      <c r="HA133" s="43"/>
      <c r="HB133" s="43"/>
      <c r="HC133" s="43"/>
      <c r="HD133" s="43"/>
      <c r="HE133" s="43"/>
      <c r="HF133" s="43"/>
      <c r="HG133" s="43"/>
      <c r="HH133" s="43"/>
      <c r="HI133" s="43"/>
      <c r="HJ133" s="43"/>
      <c r="HK133" s="43"/>
      <c r="HL133" s="43"/>
      <c r="HM133" s="43"/>
      <c r="HN133" s="43"/>
      <c r="HO133" s="43"/>
      <c r="HP133" s="43"/>
      <c r="HQ133" s="43"/>
      <c r="HR133" s="43"/>
      <c r="HS133" s="43"/>
      <c r="HT133" s="43"/>
      <c r="HU133" s="43"/>
      <c r="HV133" s="43"/>
      <c r="HW133" s="43"/>
      <c r="HX133" s="43"/>
      <c r="HY133" s="43"/>
      <c r="HZ133" s="43"/>
      <c r="IA133" s="43"/>
      <c r="IB133" s="43"/>
      <c r="IC133" s="43"/>
      <c r="ID133" s="43"/>
      <c r="IE133" s="43"/>
      <c r="IF133" s="43"/>
      <c r="IG133" s="43"/>
      <c r="IH133" s="43"/>
      <c r="II133" s="43"/>
      <c r="IJ133" s="43"/>
      <c r="IK133" s="43"/>
      <c r="IL133" s="43"/>
      <c r="IM133" s="43"/>
      <c r="IN133" s="43"/>
      <c r="IO133" s="43"/>
      <c r="IP133" s="43"/>
      <c r="IQ133" s="43"/>
      <c r="IR133" s="43"/>
      <c r="IS133" s="43"/>
      <c r="IT133" s="43"/>
      <c r="IU133" s="43"/>
      <c r="IV133" s="43"/>
      <c r="IW133" s="43"/>
      <c r="IX133" s="43"/>
      <c r="IY133" s="43"/>
      <c r="IZ133" s="43"/>
      <c r="JA133" s="43"/>
      <c r="JB133" s="43"/>
      <c r="JC133" s="43"/>
      <c r="JD133" s="43"/>
      <c r="JE133" s="43"/>
      <c r="JF133" s="43"/>
      <c r="JG133" s="43"/>
      <c r="JH133" s="43"/>
      <c r="JI133" s="43"/>
      <c r="JJ133" s="43"/>
      <c r="JK133" s="43"/>
      <c r="JL133" s="43"/>
      <c r="JM133" s="43"/>
      <c r="JN133" s="43"/>
      <c r="JO133" s="43"/>
      <c r="JP133" s="43"/>
      <c r="JQ133" s="43"/>
      <c r="JR133" s="43"/>
      <c r="JS133" s="43"/>
      <c r="JT133" s="43"/>
      <c r="JU133" s="43"/>
      <c r="JV133" s="43"/>
      <c r="JW133" s="43"/>
      <c r="JX133" s="43"/>
      <c r="JY133" s="43"/>
      <c r="JZ133" s="43"/>
      <c r="KA133" s="43"/>
      <c r="KB133" s="43"/>
      <c r="KC133" s="43"/>
      <c r="KD133" s="43"/>
      <c r="KE133" s="43"/>
      <c r="KF133" s="43"/>
      <c r="KG133" s="43"/>
      <c r="KH133" s="43"/>
      <c r="KI133" s="43"/>
      <c r="KJ133" s="43"/>
      <c r="KK133" s="43"/>
      <c r="KL133" s="43"/>
      <c r="KM133" s="43"/>
      <c r="KN133" s="43"/>
      <c r="KO133" s="43"/>
      <c r="KP133" s="43"/>
      <c r="KQ133" s="43"/>
      <c r="KR133" s="43"/>
      <c r="KS133" s="43"/>
      <c r="KT133" s="43"/>
      <c r="KU133" s="43"/>
      <c r="KV133" s="43"/>
      <c r="KW133" s="43"/>
      <c r="KX133" s="43"/>
      <c r="KY133" s="43"/>
      <c r="KZ133" s="43"/>
      <c r="LA133" s="43"/>
      <c r="LB133" s="43"/>
      <c r="LC133" s="43"/>
      <c r="LD133" s="43"/>
      <c r="LE133" s="43"/>
      <c r="LF133" s="43"/>
      <c r="LG133" s="43"/>
      <c r="LH133" s="43"/>
      <c r="LI133" s="43"/>
      <c r="LJ133" s="43"/>
      <c r="LK133" s="43"/>
      <c r="LL133" s="43"/>
      <c r="LM133" s="43"/>
      <c r="LN133" s="43"/>
      <c r="LO133" s="43"/>
      <c r="LP133" s="43"/>
      <c r="LQ133" s="43"/>
      <c r="LR133" s="43"/>
      <c r="LS133" s="43"/>
      <c r="LT133" s="43"/>
      <c r="LU133" s="43"/>
      <c r="LV133" s="43"/>
      <c r="LW133" s="43"/>
      <c r="LX133" s="43"/>
      <c r="LY133" s="43"/>
      <c r="LZ133" s="43"/>
      <c r="MA133" s="43"/>
      <c r="MB133" s="43"/>
      <c r="MC133" s="43"/>
      <c r="MD133" s="43"/>
      <c r="ME133" s="43"/>
      <c r="MF133" s="43"/>
      <c r="MG133" s="43"/>
      <c r="MH133" s="43"/>
      <c r="MI133" s="43"/>
      <c r="MJ133" s="43"/>
      <c r="MK133" s="43"/>
      <c r="ML133" s="43"/>
      <c r="MM133" s="43"/>
      <c r="MN133" s="43"/>
      <c r="MO133" s="43"/>
      <c r="MP133" s="43"/>
      <c r="MQ133" s="43"/>
      <c r="MR133" s="43"/>
      <c r="MS133" s="43"/>
      <c r="MT133" s="43"/>
      <c r="MU133" s="43"/>
      <c r="MV133" s="43"/>
      <c r="MW133" s="43"/>
      <c r="MX133" s="43"/>
      <c r="MY133" s="43"/>
      <c r="MZ133" s="43"/>
      <c r="NA133" s="43"/>
      <c r="NB133" s="43"/>
      <c r="NC133" s="43"/>
      <c r="ND133" s="43"/>
      <c r="NE133" s="43"/>
      <c r="NF133" s="43"/>
      <c r="NG133" s="43"/>
      <c r="NH133" s="43"/>
      <c r="NI133" s="43"/>
      <c r="NJ133" s="43"/>
      <c r="NK133" s="43"/>
      <c r="NL133" s="43"/>
      <c r="NM133" s="43"/>
      <c r="NN133" s="43"/>
      <c r="NO133" s="43"/>
      <c r="NP133" s="43"/>
      <c r="NQ133" s="43"/>
      <c r="NR133" s="43"/>
      <c r="NS133" s="43"/>
      <c r="NT133" s="43"/>
      <c r="NU133" s="43"/>
      <c r="NV133" s="43"/>
      <c r="NW133" s="43"/>
      <c r="NX133" s="43"/>
      <c r="NY133" s="43"/>
      <c r="NZ133" s="43"/>
      <c r="OA133" s="43"/>
      <c r="OB133" s="43"/>
      <c r="OC133" s="43"/>
      <c r="OD133" s="43"/>
      <c r="OE133" s="43"/>
      <c r="OF133" s="43"/>
      <c r="OG133" s="43"/>
      <c r="OH133" s="43"/>
      <c r="OI133" s="43"/>
      <c r="OJ133" s="43"/>
      <c r="OK133" s="43"/>
      <c r="OL133" s="43"/>
      <c r="OM133" s="43"/>
      <c r="ON133" s="43"/>
      <c r="OO133" s="43"/>
      <c r="OP133" s="43"/>
      <c r="OQ133" s="43"/>
      <c r="OR133" s="43"/>
      <c r="OS133" s="43"/>
      <c r="OT133" s="43"/>
      <c r="OU133" s="43"/>
      <c r="OV133" s="43"/>
      <c r="OW133" s="43"/>
      <c r="OX133" s="43"/>
      <c r="OY133" s="43"/>
      <c r="OZ133" s="43"/>
      <c r="PA133" s="43"/>
      <c r="PB133" s="43"/>
      <c r="PC133" s="43"/>
      <c r="PD133" s="43"/>
      <c r="PE133" s="43"/>
      <c r="PF133" s="43"/>
      <c r="PG133" s="43"/>
      <c r="PH133" s="43"/>
      <c r="PI133" s="43"/>
      <c r="PJ133" s="43"/>
      <c r="PK133" s="43"/>
      <c r="PL133" s="43"/>
      <c r="PM133" s="43"/>
      <c r="PN133" s="43"/>
      <c r="PO133" s="43"/>
      <c r="PP133" s="43"/>
      <c r="PQ133" s="43"/>
      <c r="PR133" s="43"/>
      <c r="PS133" s="43"/>
      <c r="PT133" s="43"/>
      <c r="PU133" s="43"/>
      <c r="PV133" s="43"/>
      <c r="PW133" s="43"/>
      <c r="PX133" s="43"/>
      <c r="PY133" s="43"/>
      <c r="PZ133" s="43"/>
      <c r="QA133" s="43"/>
      <c r="QB133" s="43"/>
      <c r="QC133" s="43"/>
      <c r="QD133" s="43"/>
      <c r="QE133" s="43"/>
      <c r="QF133" s="43"/>
      <c r="QG133" s="43"/>
      <c r="QH133" s="43"/>
      <c r="QI133" s="43"/>
      <c r="QJ133" s="43"/>
      <c r="QK133" s="43"/>
      <c r="QL133" s="43"/>
      <c r="QM133" s="43"/>
      <c r="QN133" s="43"/>
      <c r="QO133" s="43"/>
      <c r="QP133" s="43"/>
      <c r="QQ133" s="43"/>
      <c r="QR133" s="43"/>
      <c r="QS133" s="43"/>
      <c r="QT133" s="43"/>
      <c r="QU133" s="43"/>
      <c r="QV133" s="43"/>
      <c r="QW133" s="43"/>
      <c r="QX133" s="43"/>
      <c r="QY133" s="43"/>
      <c r="QZ133" s="43"/>
      <c r="RA133" s="43"/>
      <c r="RB133" s="43"/>
      <c r="RC133" s="43"/>
      <c r="RD133" s="43"/>
      <c r="RE133" s="43"/>
      <c r="RF133" s="43"/>
      <c r="RG133" s="43"/>
      <c r="RH133" s="43"/>
      <c r="RI133" s="43"/>
      <c r="RJ133" s="43"/>
      <c r="RK133" s="43"/>
      <c r="RL133" s="43"/>
      <c r="RM133" s="43"/>
      <c r="RN133" s="43"/>
      <c r="RO133" s="43"/>
      <c r="RP133" s="43"/>
      <c r="RQ133" s="43"/>
      <c r="RR133" s="43"/>
      <c r="RS133" s="43"/>
      <c r="RT133" s="43"/>
      <c r="RU133" s="43"/>
      <c r="RV133" s="43"/>
      <c r="RW133" s="43"/>
      <c r="RX133" s="43"/>
      <c r="RY133" s="43"/>
      <c r="RZ133" s="43"/>
      <c r="SA133" s="43"/>
      <c r="SB133" s="43"/>
      <c r="SC133" s="43"/>
      <c r="SD133" s="43"/>
      <c r="SE133" s="43"/>
      <c r="SF133" s="43"/>
      <c r="SG133" s="43"/>
      <c r="SH133" s="43"/>
      <c r="SI133" s="43"/>
      <c r="SJ133" s="43"/>
      <c r="SK133" s="43"/>
      <c r="SL133" s="43"/>
      <c r="SM133" s="43"/>
      <c r="SN133" s="43"/>
      <c r="SO133" s="43"/>
      <c r="SP133" s="43"/>
      <c r="SQ133" s="43"/>
      <c r="SR133" s="43"/>
      <c r="SS133" s="43"/>
      <c r="ST133" s="43"/>
      <c r="SU133" s="43"/>
      <c r="SV133" s="43"/>
      <c r="SW133" s="43"/>
      <c r="SX133" s="43"/>
      <c r="SY133" s="43"/>
      <c r="SZ133" s="43"/>
      <c r="TA133" s="43"/>
      <c r="TB133" s="43"/>
      <c r="TC133" s="43"/>
      <c r="TD133" s="43"/>
      <c r="TE133" s="43"/>
      <c r="TF133" s="43"/>
      <c r="TG133" s="43"/>
      <c r="TH133" s="43"/>
      <c r="TI133" s="43"/>
      <c r="TJ133" s="43"/>
      <c r="TK133" s="43"/>
      <c r="TL133" s="43"/>
      <c r="TM133" s="43"/>
      <c r="TN133" s="43"/>
      <c r="TO133" s="43"/>
      <c r="TP133" s="43"/>
      <c r="TQ133" s="43"/>
      <c r="TR133" s="43"/>
      <c r="TS133" s="43"/>
      <c r="TT133" s="43"/>
      <c r="TU133" s="43"/>
      <c r="TV133" s="43"/>
      <c r="TW133" s="43"/>
      <c r="TX133" s="43"/>
      <c r="TY133" s="43"/>
      <c r="TZ133" s="43"/>
      <c r="UA133" s="43"/>
      <c r="UB133" s="43"/>
      <c r="UC133" s="43"/>
      <c r="UD133" s="43"/>
      <c r="UE133" s="43"/>
      <c r="UF133" s="43"/>
      <c r="UG133" s="43"/>
      <c r="UH133" s="43"/>
      <c r="UI133" s="43"/>
      <c r="UJ133" s="43"/>
      <c r="UK133" s="43"/>
      <c r="UL133" s="43"/>
      <c r="UM133" s="43"/>
      <c r="UN133" s="43"/>
      <c r="UO133" s="43"/>
      <c r="UP133" s="43"/>
      <c r="UQ133" s="43"/>
      <c r="UR133" s="43"/>
      <c r="US133" s="43"/>
      <c r="UT133" s="43"/>
      <c r="UU133" s="43"/>
      <c r="UV133" s="43"/>
      <c r="UW133" s="43"/>
      <c r="UX133" s="43"/>
      <c r="UY133" s="43"/>
      <c r="UZ133" s="43"/>
      <c r="VA133" s="43"/>
      <c r="VB133" s="43"/>
      <c r="VC133" s="43"/>
      <c r="VD133" s="43"/>
      <c r="VE133" s="43"/>
      <c r="VF133" s="43"/>
      <c r="VG133" s="43"/>
      <c r="VH133" s="43"/>
      <c r="VI133" s="43"/>
      <c r="VJ133" s="43"/>
      <c r="VK133" s="43"/>
      <c r="VL133" s="43"/>
      <c r="VM133" s="43"/>
      <c r="VN133" s="43"/>
      <c r="VO133" s="43"/>
      <c r="VP133" s="43"/>
      <c r="VQ133" s="43"/>
      <c r="VR133" s="43"/>
      <c r="VS133" s="43"/>
      <c r="VT133" s="43"/>
      <c r="VU133" s="43"/>
      <c r="VV133" s="43"/>
      <c r="VW133" s="43"/>
      <c r="VX133" s="43"/>
      <c r="VY133" s="43"/>
      <c r="VZ133" s="43"/>
      <c r="WA133" s="43"/>
      <c r="WB133" s="43"/>
      <c r="WC133" s="43"/>
      <c r="WD133" s="43"/>
      <c r="WE133" s="43"/>
      <c r="WF133" s="43"/>
      <c r="WG133" s="43"/>
      <c r="WH133" s="43"/>
      <c r="WI133" s="43"/>
      <c r="WJ133" s="43"/>
      <c r="WK133" s="43"/>
      <c r="WL133" s="43"/>
      <c r="WM133" s="43"/>
      <c r="WN133" s="43"/>
      <c r="WO133" s="43"/>
      <c r="WP133" s="43"/>
      <c r="WQ133" s="43"/>
      <c r="WR133" s="43"/>
      <c r="WS133" s="43"/>
      <c r="WT133" s="43"/>
      <c r="WU133" s="43"/>
      <c r="WV133" s="43"/>
      <c r="WW133" s="43"/>
      <c r="WX133" s="43"/>
      <c r="WY133" s="43"/>
      <c r="WZ133" s="43"/>
      <c r="XA133" s="43"/>
      <c r="XB133" s="43"/>
      <c r="XC133" s="43"/>
      <c r="XD133" s="43"/>
      <c r="XE133" s="43"/>
      <c r="XF133" s="43"/>
      <c r="XG133" s="43"/>
      <c r="XH133" s="43"/>
      <c r="XI133" s="43"/>
      <c r="XJ133" s="43"/>
      <c r="XK133" s="43"/>
      <c r="XL133" s="43"/>
      <c r="XM133" s="43"/>
      <c r="XN133" s="43"/>
      <c r="XO133" s="43"/>
      <c r="XP133" s="43"/>
      <c r="XQ133" s="43"/>
      <c r="XR133" s="43"/>
      <c r="XS133" s="43"/>
      <c r="XT133" s="43"/>
      <c r="XU133" s="43"/>
      <c r="XV133" s="43"/>
      <c r="XW133" s="43"/>
      <c r="XX133" s="43"/>
      <c r="XY133" s="43"/>
      <c r="XZ133" s="43"/>
      <c r="YA133" s="43"/>
      <c r="YB133" s="43"/>
      <c r="YC133" s="43"/>
      <c r="YD133" s="43"/>
      <c r="YE133" s="43"/>
      <c r="YF133" s="43"/>
      <c r="YG133" s="43"/>
      <c r="YH133" s="43"/>
      <c r="YI133" s="43"/>
      <c r="YJ133" s="43"/>
      <c r="YK133" s="43"/>
      <c r="YL133" s="43"/>
      <c r="YM133" s="43"/>
      <c r="YN133" s="43"/>
      <c r="YO133" s="43"/>
      <c r="YP133" s="43"/>
      <c r="YQ133" s="43"/>
      <c r="YR133" s="43"/>
      <c r="YS133" s="43"/>
      <c r="YT133" s="43"/>
      <c r="YU133" s="43"/>
      <c r="YV133" s="43"/>
      <c r="YW133" s="43"/>
      <c r="YX133" s="43"/>
      <c r="YY133" s="43"/>
      <c r="YZ133" s="43"/>
      <c r="ZA133" s="43"/>
      <c r="ZB133" s="43"/>
      <c r="ZC133" s="43"/>
      <c r="ZD133" s="43"/>
      <c r="ZE133" s="43"/>
      <c r="ZF133" s="43"/>
      <c r="ZG133" s="43"/>
      <c r="ZH133" s="43"/>
      <c r="ZI133" s="43"/>
      <c r="ZJ133" s="43"/>
      <c r="ZK133" s="43"/>
      <c r="ZL133" s="43"/>
      <c r="ZM133" s="43"/>
      <c r="ZN133" s="43"/>
      <c r="ZO133" s="43"/>
      <c r="ZP133" s="43"/>
      <c r="ZQ133" s="43"/>
      <c r="ZR133" s="43"/>
      <c r="ZS133" s="43"/>
      <c r="ZT133" s="43"/>
      <c r="ZU133" s="43"/>
      <c r="ZV133" s="43"/>
      <c r="ZW133" s="43"/>
      <c r="ZX133" s="43"/>
      <c r="ZY133" s="43"/>
      <c r="ZZ133" s="43"/>
      <c r="AAA133" s="43"/>
      <c r="AAB133" s="43"/>
      <c r="AAC133" s="43"/>
      <c r="AAD133" s="43"/>
      <c r="AAE133" s="43"/>
      <c r="AAF133" s="43"/>
      <c r="AAG133" s="43"/>
      <c r="AAH133" s="43"/>
      <c r="AAI133" s="43"/>
      <c r="AAJ133" s="43"/>
      <c r="AAK133" s="43"/>
      <c r="AAL133" s="43"/>
      <c r="AAM133" s="43"/>
      <c r="AAN133" s="43"/>
      <c r="AAO133" s="43"/>
      <c r="AAP133" s="43"/>
      <c r="AAQ133" s="43"/>
      <c r="AAR133" s="43"/>
      <c r="AAS133" s="43"/>
      <c r="AAT133" s="43"/>
      <c r="AAU133" s="43"/>
      <c r="AAV133" s="43"/>
      <c r="AAW133" s="43"/>
      <c r="AAX133" s="43"/>
      <c r="AAY133" s="43"/>
      <c r="AAZ133" s="43"/>
      <c r="ABA133" s="43"/>
      <c r="ABB133" s="43"/>
      <c r="ABC133" s="43"/>
      <c r="ABD133" s="43"/>
      <c r="ABE133" s="43"/>
      <c r="ABF133" s="43"/>
      <c r="ABG133" s="43"/>
      <c r="ABH133" s="43"/>
      <c r="ABI133" s="43"/>
      <c r="ABJ133" s="43"/>
      <c r="ABK133" s="43"/>
      <c r="ABL133" s="43"/>
      <c r="ABM133" s="43"/>
      <c r="ABN133" s="43"/>
      <c r="ABO133" s="43"/>
      <c r="ABP133" s="43"/>
      <c r="ABQ133" s="43"/>
      <c r="ABR133" s="43"/>
      <c r="ABS133" s="43"/>
      <c r="ABT133" s="43"/>
      <c r="ABU133" s="43"/>
      <c r="ABV133" s="43"/>
      <c r="ABW133" s="43"/>
      <c r="ABX133" s="43"/>
      <c r="ABY133" s="43"/>
      <c r="ABZ133" s="43"/>
      <c r="ACA133" s="43"/>
      <c r="ACB133" s="43"/>
      <c r="ACC133" s="43"/>
      <c r="ACD133" s="43"/>
      <c r="ACE133" s="43"/>
      <c r="ACF133" s="43"/>
      <c r="ACG133" s="43"/>
      <c r="ACH133" s="43"/>
      <c r="ACI133" s="43"/>
      <c r="ACJ133" s="43"/>
      <c r="ACK133" s="43"/>
      <c r="ACL133" s="43"/>
      <c r="ACM133" s="43"/>
      <c r="ACN133" s="43"/>
      <c r="ACO133" s="43"/>
      <c r="ACP133" s="43"/>
      <c r="ACQ133" s="43"/>
      <c r="ACR133" s="43"/>
      <c r="ACS133" s="43"/>
      <c r="ACT133" s="43"/>
      <c r="ACU133" s="43"/>
      <c r="ACV133" s="43"/>
      <c r="ACW133" s="43"/>
      <c r="ACX133" s="43"/>
      <c r="ACY133" s="43"/>
      <c r="ACZ133" s="43"/>
      <c r="ADA133" s="43"/>
      <c r="ADB133" s="43"/>
      <c r="ADC133" s="43"/>
      <c r="ADD133" s="43"/>
      <c r="ADE133" s="43"/>
      <c r="ADF133" s="43"/>
      <c r="ADG133" s="43"/>
      <c r="ADH133" s="43"/>
      <c r="ADI133" s="43"/>
      <c r="ADJ133" s="43"/>
      <c r="ADK133" s="43"/>
      <c r="ADL133" s="43"/>
      <c r="ADM133" s="43"/>
      <c r="ADN133" s="43"/>
      <c r="ADO133" s="43"/>
      <c r="ADP133" s="43"/>
      <c r="ADQ133" s="43"/>
      <c r="ADR133" s="43"/>
      <c r="ADS133" s="43"/>
      <c r="ADT133" s="43"/>
      <c r="ADU133" s="43"/>
      <c r="ADV133" s="43"/>
      <c r="ADW133" s="43"/>
      <c r="ADX133" s="43"/>
      <c r="ADY133" s="43"/>
      <c r="ADZ133" s="43"/>
      <c r="AEA133" s="43"/>
      <c r="AEB133" s="43"/>
      <c r="AEC133" s="43"/>
      <c r="AED133" s="43"/>
      <c r="AEE133" s="43"/>
      <c r="AEF133" s="43"/>
      <c r="AEG133" s="43"/>
      <c r="AEH133" s="43"/>
      <c r="AEI133" s="43"/>
      <c r="AEJ133" s="43"/>
      <c r="AEK133" s="43"/>
      <c r="AEL133" s="43"/>
      <c r="AEM133" s="43"/>
      <c r="AEN133" s="43"/>
      <c r="AEO133" s="43"/>
      <c r="AEP133" s="43"/>
      <c r="AEQ133" s="43"/>
      <c r="AER133" s="43"/>
      <c r="AES133" s="43"/>
      <c r="AET133" s="43"/>
      <c r="AEU133" s="43"/>
      <c r="AEV133" s="43"/>
      <c r="AEW133" s="43"/>
      <c r="AEX133" s="43"/>
      <c r="AEY133" s="43"/>
      <c r="AEZ133" s="43"/>
      <c r="AFA133" s="43"/>
      <c r="AFB133" s="43"/>
      <c r="AFC133" s="43"/>
      <c r="AFD133" s="43"/>
      <c r="AFE133" s="43"/>
      <c r="AFF133" s="43"/>
      <c r="AFG133" s="43"/>
      <c r="AFH133" s="43"/>
      <c r="AFI133" s="43"/>
      <c r="AFJ133" s="43"/>
      <c r="AFK133" s="43"/>
      <c r="AFL133" s="43"/>
      <c r="AFM133" s="43"/>
      <c r="AFN133" s="43"/>
      <c r="AFO133" s="43"/>
      <c r="AFP133" s="43"/>
      <c r="AFQ133" s="43"/>
      <c r="AFR133" s="43"/>
      <c r="AFS133" s="43"/>
      <c r="AFT133" s="43"/>
      <c r="AFU133" s="43"/>
      <c r="AFV133" s="43"/>
      <c r="AFW133" s="43"/>
      <c r="AFX133" s="43"/>
      <c r="AFY133" s="43"/>
      <c r="AFZ133" s="43"/>
      <c r="AGA133" s="43"/>
      <c r="AGB133" s="43"/>
      <c r="AGC133" s="43"/>
      <c r="AGD133" s="43"/>
      <c r="AGE133" s="43"/>
      <c r="AGF133" s="43"/>
      <c r="AGG133" s="43"/>
      <c r="AGH133" s="43"/>
      <c r="AGI133" s="43"/>
      <c r="AGJ133" s="43"/>
      <c r="AGK133" s="43"/>
      <c r="AGL133" s="43"/>
      <c r="AGM133" s="43"/>
      <c r="AGN133" s="43"/>
      <c r="AGO133" s="43"/>
      <c r="AGP133" s="43"/>
      <c r="AGQ133" s="43"/>
      <c r="AGR133" s="43"/>
      <c r="AGS133" s="43"/>
      <c r="AGT133" s="43"/>
      <c r="AGU133" s="43"/>
      <c r="AGV133" s="43"/>
      <c r="AGW133" s="43"/>
      <c r="AGX133" s="43"/>
      <c r="AGY133" s="43"/>
      <c r="AGZ133" s="43"/>
      <c r="AHA133" s="43"/>
      <c r="AHB133" s="43"/>
      <c r="AHC133" s="43"/>
      <c r="AHD133" s="43"/>
      <c r="AHE133" s="43"/>
      <c r="AHF133" s="43"/>
      <c r="AHG133" s="43"/>
      <c r="AHH133" s="43"/>
      <c r="AHI133" s="43"/>
      <c r="AHJ133" s="43"/>
      <c r="AHK133" s="43"/>
      <c r="AHL133" s="43"/>
      <c r="AHM133" s="43"/>
      <c r="AHN133" s="43"/>
      <c r="AHO133" s="43"/>
      <c r="AHP133" s="43"/>
      <c r="AHQ133" s="43"/>
      <c r="AHR133" s="43"/>
      <c r="AHS133" s="43"/>
      <c r="AHT133" s="43"/>
      <c r="AHU133" s="43"/>
      <c r="AHV133" s="43"/>
      <c r="AHW133" s="43"/>
      <c r="AHX133" s="43"/>
      <c r="AHY133" s="43"/>
      <c r="AHZ133" s="43"/>
      <c r="AIA133" s="43"/>
      <c r="AIB133" s="43"/>
      <c r="AIC133" s="43"/>
      <c r="AID133" s="43"/>
      <c r="AIE133" s="43"/>
      <c r="AIF133" s="43"/>
      <c r="AIG133" s="43"/>
      <c r="AIH133" s="43"/>
      <c r="AII133" s="43"/>
      <c r="AIJ133" s="43"/>
      <c r="AIK133" s="43"/>
      <c r="AIL133" s="43"/>
      <c r="AIM133" s="43"/>
      <c r="AIN133" s="43"/>
      <c r="AIO133" s="43"/>
      <c r="AIP133" s="43"/>
      <c r="AIQ133" s="43"/>
      <c r="AIR133" s="43"/>
      <c r="AIS133" s="43"/>
      <c r="AIT133" s="43"/>
      <c r="AIU133" s="43"/>
      <c r="AIV133" s="43"/>
      <c r="AIW133" s="43"/>
      <c r="AIX133" s="43"/>
      <c r="AIY133" s="43"/>
      <c r="AIZ133" s="43"/>
      <c r="AJA133" s="43"/>
      <c r="AJB133" s="43"/>
      <c r="AJC133" s="43"/>
      <c r="AJD133" s="43"/>
      <c r="AJE133" s="43"/>
      <c r="AJF133" s="43"/>
      <c r="AJG133" s="43"/>
      <c r="AJH133" s="43"/>
      <c r="AJI133" s="43"/>
    </row>
    <row r="134" spans="1:945" s="133" customFormat="1" ht="15.75" x14ac:dyDescent="0.25">
      <c r="A134" s="171"/>
      <c r="B134" s="171"/>
      <c r="C134" s="171">
        <v>3</v>
      </c>
      <c r="D134" s="172" t="s">
        <v>194</v>
      </c>
      <c r="E134" s="172"/>
      <c r="F134" s="173"/>
      <c r="G134" s="173"/>
      <c r="H134" s="173"/>
      <c r="I134" s="173"/>
      <c r="J134" s="173"/>
      <c r="K134" s="173"/>
      <c r="L134" s="174"/>
      <c r="M134" s="174"/>
      <c r="N134" s="174"/>
      <c r="O134" s="174"/>
      <c r="P134" s="174">
        <f>SUM(P135:P149)</f>
        <v>7931.8487394428585</v>
      </c>
      <c r="Q134" s="125"/>
      <c r="R134" s="132"/>
      <c r="S134" s="132"/>
      <c r="T134" s="132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25"/>
      <c r="AM134" s="125"/>
      <c r="AN134" s="125"/>
      <c r="AO134" s="125"/>
      <c r="AP134" s="125"/>
      <c r="AQ134" s="125"/>
      <c r="AR134" s="125"/>
      <c r="AS134" s="125"/>
      <c r="AT134" s="125"/>
      <c r="AU134" s="125"/>
      <c r="AV134" s="125"/>
      <c r="AW134" s="125"/>
      <c r="AX134" s="125"/>
      <c r="AY134" s="125"/>
      <c r="AZ134" s="125"/>
      <c r="BA134" s="125"/>
      <c r="BB134" s="125"/>
      <c r="BC134" s="125"/>
      <c r="BD134" s="125"/>
      <c r="BE134" s="125"/>
      <c r="BF134" s="125"/>
      <c r="BG134" s="125"/>
      <c r="BH134" s="125"/>
      <c r="BI134" s="125"/>
      <c r="BJ134" s="125"/>
      <c r="BK134" s="125"/>
      <c r="BL134" s="125"/>
      <c r="BM134" s="125"/>
      <c r="BN134" s="125"/>
      <c r="BO134" s="125"/>
      <c r="BP134" s="125"/>
      <c r="BQ134" s="125"/>
      <c r="BR134" s="125"/>
      <c r="BS134" s="125"/>
      <c r="BT134" s="125"/>
      <c r="BU134" s="125"/>
      <c r="BV134" s="125"/>
      <c r="BW134" s="125"/>
      <c r="BX134" s="125"/>
      <c r="BY134" s="125"/>
      <c r="BZ134" s="125"/>
      <c r="CA134" s="125"/>
      <c r="CB134" s="125"/>
      <c r="CC134" s="125"/>
      <c r="CD134" s="125"/>
      <c r="CE134" s="125"/>
      <c r="CF134" s="125"/>
      <c r="CG134" s="125"/>
      <c r="CH134" s="125"/>
      <c r="CI134" s="125"/>
      <c r="CJ134" s="125"/>
      <c r="CK134" s="125"/>
      <c r="CL134" s="125"/>
      <c r="CM134" s="125"/>
      <c r="CN134" s="125"/>
      <c r="CO134" s="125"/>
      <c r="CP134" s="125"/>
      <c r="CQ134" s="125"/>
      <c r="CR134" s="125"/>
      <c r="CS134" s="125"/>
      <c r="CT134" s="125"/>
      <c r="CU134" s="125"/>
      <c r="CV134" s="125"/>
      <c r="CW134" s="125"/>
      <c r="CX134" s="125"/>
      <c r="CY134" s="125"/>
      <c r="CZ134" s="125"/>
      <c r="DA134" s="125"/>
      <c r="DB134" s="125"/>
      <c r="DC134" s="125"/>
      <c r="DD134" s="125"/>
      <c r="DE134" s="125"/>
      <c r="DF134" s="125"/>
      <c r="DG134" s="125"/>
      <c r="DH134" s="125"/>
      <c r="DI134" s="125"/>
      <c r="DJ134" s="125"/>
      <c r="DK134" s="125"/>
      <c r="DL134" s="125"/>
      <c r="DM134" s="125"/>
      <c r="DN134" s="125"/>
      <c r="DO134" s="125"/>
      <c r="DP134" s="125"/>
      <c r="DQ134" s="125"/>
      <c r="DR134" s="125"/>
      <c r="DS134" s="125"/>
      <c r="DT134" s="125"/>
      <c r="DU134" s="125"/>
      <c r="DV134" s="125"/>
      <c r="DW134" s="125"/>
      <c r="DX134" s="125"/>
      <c r="DY134" s="125"/>
      <c r="DZ134" s="125"/>
      <c r="EA134" s="125"/>
      <c r="EB134" s="125"/>
      <c r="EC134" s="125"/>
      <c r="ED134" s="125"/>
      <c r="EE134" s="125"/>
      <c r="EF134" s="125"/>
      <c r="EG134" s="125"/>
      <c r="EH134" s="125"/>
      <c r="EI134" s="125"/>
      <c r="EJ134" s="125"/>
      <c r="EK134" s="125"/>
      <c r="EL134" s="125"/>
      <c r="EM134" s="125"/>
      <c r="EN134" s="125"/>
      <c r="EO134" s="125"/>
      <c r="EP134" s="125"/>
      <c r="EQ134" s="125"/>
      <c r="ER134" s="125"/>
      <c r="ES134" s="125"/>
      <c r="ET134" s="125"/>
      <c r="EU134" s="125"/>
      <c r="EV134" s="125"/>
      <c r="EW134" s="125"/>
      <c r="EX134" s="125"/>
      <c r="EY134" s="125"/>
      <c r="EZ134" s="125"/>
      <c r="FA134" s="125"/>
      <c r="FB134" s="125"/>
      <c r="FC134" s="125"/>
      <c r="FD134" s="125"/>
      <c r="FE134" s="125"/>
      <c r="FF134" s="125"/>
      <c r="FG134" s="125"/>
      <c r="FH134" s="125"/>
      <c r="FI134" s="125"/>
      <c r="FJ134" s="125"/>
      <c r="FK134" s="125"/>
      <c r="FL134" s="125"/>
      <c r="FM134" s="125"/>
      <c r="FN134" s="125"/>
      <c r="FO134" s="125"/>
      <c r="FP134" s="125"/>
      <c r="FQ134" s="125"/>
      <c r="FR134" s="125"/>
      <c r="FS134" s="125"/>
      <c r="FT134" s="125"/>
      <c r="FU134" s="125"/>
      <c r="FV134" s="125"/>
      <c r="FW134" s="125"/>
      <c r="FX134" s="125"/>
      <c r="FY134" s="125"/>
      <c r="FZ134" s="125"/>
      <c r="GA134" s="125"/>
      <c r="GB134" s="125"/>
      <c r="GC134" s="125"/>
      <c r="GD134" s="125"/>
      <c r="GE134" s="125"/>
      <c r="GF134" s="125"/>
      <c r="GG134" s="125"/>
      <c r="GH134" s="125"/>
      <c r="GI134" s="125"/>
      <c r="GJ134" s="125"/>
      <c r="GK134" s="125"/>
      <c r="GL134" s="125"/>
      <c r="GM134" s="125"/>
      <c r="GN134" s="125"/>
      <c r="GO134" s="125"/>
      <c r="GP134" s="125"/>
      <c r="GQ134" s="125"/>
      <c r="GR134" s="125"/>
      <c r="GS134" s="125"/>
      <c r="GT134" s="125"/>
      <c r="GU134" s="125"/>
      <c r="GV134" s="125"/>
      <c r="GW134" s="125"/>
      <c r="GX134" s="125"/>
      <c r="GY134" s="125"/>
      <c r="GZ134" s="125"/>
      <c r="HA134" s="125"/>
      <c r="HB134" s="125"/>
      <c r="HC134" s="125"/>
      <c r="HD134" s="125"/>
      <c r="HE134" s="125"/>
      <c r="HF134" s="125"/>
      <c r="HG134" s="125"/>
      <c r="HH134" s="125"/>
      <c r="HI134" s="125"/>
      <c r="HJ134" s="125"/>
      <c r="HK134" s="125"/>
      <c r="HL134" s="125"/>
      <c r="HM134" s="125"/>
      <c r="HN134" s="125"/>
      <c r="HO134" s="125"/>
      <c r="HP134" s="125"/>
      <c r="HQ134" s="125"/>
      <c r="HR134" s="125"/>
      <c r="HS134" s="125"/>
      <c r="HT134" s="125"/>
      <c r="HU134" s="125"/>
      <c r="HV134" s="125"/>
      <c r="HW134" s="125"/>
      <c r="HX134" s="125"/>
      <c r="HY134" s="125"/>
      <c r="HZ134" s="125"/>
      <c r="IA134" s="125"/>
      <c r="IB134" s="125"/>
      <c r="IC134" s="125"/>
      <c r="ID134" s="125"/>
      <c r="IE134" s="125"/>
      <c r="IF134" s="125"/>
      <c r="IG134" s="125"/>
      <c r="IH134" s="125"/>
      <c r="II134" s="125"/>
      <c r="IJ134" s="125"/>
      <c r="IK134" s="125"/>
      <c r="IL134" s="125"/>
      <c r="IM134" s="125"/>
      <c r="IN134" s="125"/>
      <c r="IO134" s="125"/>
      <c r="IP134" s="125"/>
      <c r="IQ134" s="125"/>
      <c r="IR134" s="125"/>
      <c r="IS134" s="125"/>
      <c r="IT134" s="125"/>
      <c r="IU134" s="125"/>
      <c r="IV134" s="125"/>
      <c r="IW134" s="125"/>
      <c r="IX134" s="125"/>
      <c r="IY134" s="125"/>
      <c r="IZ134" s="125"/>
      <c r="JA134" s="125"/>
      <c r="JB134" s="125"/>
      <c r="JC134" s="125"/>
      <c r="JD134" s="125"/>
      <c r="JE134" s="125"/>
      <c r="JF134" s="125"/>
      <c r="JG134" s="125"/>
      <c r="JH134" s="125"/>
      <c r="JI134" s="125"/>
      <c r="JJ134" s="125"/>
      <c r="JK134" s="125"/>
      <c r="JL134" s="125"/>
      <c r="JM134" s="125"/>
      <c r="JN134" s="125"/>
      <c r="JO134" s="125"/>
      <c r="JP134" s="125"/>
      <c r="JQ134" s="125"/>
      <c r="JR134" s="125"/>
      <c r="JS134" s="125"/>
      <c r="JT134" s="125"/>
      <c r="JU134" s="125"/>
      <c r="JV134" s="125"/>
      <c r="JW134" s="125"/>
      <c r="JX134" s="125"/>
      <c r="JY134" s="125"/>
      <c r="JZ134" s="125"/>
      <c r="KA134" s="125"/>
      <c r="KB134" s="125"/>
      <c r="KC134" s="125"/>
      <c r="KD134" s="125"/>
      <c r="KE134" s="125"/>
      <c r="KF134" s="125"/>
      <c r="KG134" s="125"/>
      <c r="KH134" s="125"/>
      <c r="KI134" s="125"/>
      <c r="KJ134" s="125"/>
      <c r="KK134" s="125"/>
      <c r="KL134" s="125"/>
      <c r="KM134" s="125"/>
      <c r="KN134" s="125"/>
      <c r="KO134" s="125"/>
      <c r="KP134" s="125"/>
      <c r="KQ134" s="125"/>
      <c r="KR134" s="125"/>
      <c r="KS134" s="125"/>
      <c r="KT134" s="125"/>
      <c r="KU134" s="125"/>
      <c r="KV134" s="125"/>
      <c r="KW134" s="125"/>
      <c r="KX134" s="125"/>
      <c r="KY134" s="125"/>
      <c r="KZ134" s="125"/>
      <c r="LA134" s="125"/>
      <c r="LB134" s="125"/>
      <c r="LC134" s="125"/>
      <c r="LD134" s="125"/>
      <c r="LE134" s="125"/>
      <c r="LF134" s="125"/>
      <c r="LG134" s="125"/>
      <c r="LH134" s="125"/>
      <c r="LI134" s="125"/>
      <c r="LJ134" s="125"/>
      <c r="LK134" s="125"/>
      <c r="LL134" s="125"/>
      <c r="LM134" s="125"/>
      <c r="LN134" s="125"/>
      <c r="LO134" s="125"/>
      <c r="LP134" s="125"/>
      <c r="LQ134" s="125"/>
      <c r="LR134" s="125"/>
      <c r="LS134" s="125"/>
      <c r="LT134" s="125"/>
      <c r="LU134" s="125"/>
      <c r="LV134" s="125"/>
      <c r="LW134" s="125"/>
      <c r="LX134" s="125"/>
      <c r="LY134" s="125"/>
      <c r="LZ134" s="125"/>
      <c r="MA134" s="125"/>
      <c r="MB134" s="125"/>
      <c r="MC134" s="125"/>
      <c r="MD134" s="125"/>
      <c r="ME134" s="125"/>
      <c r="MF134" s="125"/>
      <c r="MG134" s="125"/>
      <c r="MH134" s="125"/>
      <c r="MI134" s="125"/>
      <c r="MJ134" s="125"/>
      <c r="MK134" s="125"/>
      <c r="ML134" s="125"/>
      <c r="MM134" s="125"/>
      <c r="MN134" s="125"/>
      <c r="MO134" s="125"/>
      <c r="MP134" s="125"/>
      <c r="MQ134" s="125"/>
      <c r="MR134" s="125"/>
      <c r="MS134" s="125"/>
      <c r="MT134" s="125"/>
      <c r="MU134" s="125"/>
      <c r="MV134" s="125"/>
      <c r="MW134" s="125"/>
      <c r="MX134" s="125"/>
      <c r="MY134" s="125"/>
      <c r="MZ134" s="125"/>
      <c r="NA134" s="125"/>
      <c r="NB134" s="125"/>
      <c r="NC134" s="125"/>
      <c r="ND134" s="125"/>
      <c r="NE134" s="125"/>
      <c r="NF134" s="125"/>
      <c r="NG134" s="125"/>
      <c r="NH134" s="125"/>
      <c r="NI134" s="125"/>
      <c r="NJ134" s="125"/>
      <c r="NK134" s="125"/>
      <c r="NL134" s="125"/>
      <c r="NM134" s="125"/>
      <c r="NN134" s="125"/>
      <c r="NO134" s="125"/>
      <c r="NP134" s="125"/>
      <c r="NQ134" s="125"/>
      <c r="NR134" s="125"/>
      <c r="NS134" s="125"/>
      <c r="NT134" s="125"/>
      <c r="NU134" s="125"/>
      <c r="NV134" s="125"/>
      <c r="NW134" s="125"/>
      <c r="NX134" s="125"/>
      <c r="NY134" s="125"/>
      <c r="NZ134" s="125"/>
      <c r="OA134" s="125"/>
      <c r="OB134" s="125"/>
      <c r="OC134" s="125"/>
      <c r="OD134" s="125"/>
      <c r="OE134" s="125"/>
      <c r="OF134" s="125"/>
      <c r="OG134" s="125"/>
      <c r="OH134" s="125"/>
      <c r="OI134" s="125"/>
      <c r="OJ134" s="125"/>
      <c r="OK134" s="125"/>
      <c r="OL134" s="125"/>
      <c r="OM134" s="125"/>
      <c r="ON134" s="125"/>
      <c r="OO134" s="125"/>
      <c r="OP134" s="125"/>
      <c r="OQ134" s="125"/>
      <c r="OR134" s="125"/>
      <c r="OS134" s="125"/>
      <c r="OT134" s="125"/>
      <c r="OU134" s="125"/>
      <c r="OV134" s="125"/>
      <c r="OW134" s="125"/>
      <c r="OX134" s="125"/>
      <c r="OY134" s="125"/>
      <c r="OZ134" s="125"/>
      <c r="PA134" s="125"/>
      <c r="PB134" s="125"/>
      <c r="PC134" s="125"/>
      <c r="PD134" s="125"/>
      <c r="PE134" s="125"/>
      <c r="PF134" s="125"/>
      <c r="PG134" s="125"/>
      <c r="PH134" s="125"/>
      <c r="PI134" s="125"/>
      <c r="PJ134" s="125"/>
      <c r="PK134" s="125"/>
      <c r="PL134" s="125"/>
      <c r="PM134" s="125"/>
      <c r="PN134" s="125"/>
      <c r="PO134" s="125"/>
      <c r="PP134" s="125"/>
      <c r="PQ134" s="125"/>
      <c r="PR134" s="125"/>
      <c r="PS134" s="125"/>
      <c r="PT134" s="125"/>
      <c r="PU134" s="125"/>
      <c r="PV134" s="125"/>
      <c r="PW134" s="125"/>
      <c r="PX134" s="125"/>
      <c r="PY134" s="125"/>
      <c r="PZ134" s="125"/>
      <c r="QA134" s="125"/>
      <c r="QB134" s="125"/>
      <c r="QC134" s="125"/>
      <c r="QD134" s="125"/>
      <c r="QE134" s="125"/>
      <c r="QF134" s="125"/>
      <c r="QG134" s="125"/>
      <c r="QH134" s="125"/>
      <c r="QI134" s="125"/>
      <c r="QJ134" s="125"/>
      <c r="QK134" s="125"/>
      <c r="QL134" s="125"/>
      <c r="QM134" s="125"/>
      <c r="QN134" s="125"/>
      <c r="QO134" s="125"/>
      <c r="QP134" s="125"/>
      <c r="QQ134" s="125"/>
      <c r="QR134" s="125"/>
      <c r="QS134" s="125"/>
      <c r="QT134" s="125"/>
      <c r="QU134" s="125"/>
      <c r="QV134" s="125"/>
      <c r="QW134" s="125"/>
      <c r="QX134" s="125"/>
      <c r="QY134" s="125"/>
      <c r="QZ134" s="125"/>
      <c r="RA134" s="125"/>
      <c r="RB134" s="125"/>
      <c r="RC134" s="125"/>
      <c r="RD134" s="125"/>
      <c r="RE134" s="125"/>
      <c r="RF134" s="125"/>
      <c r="RG134" s="125"/>
      <c r="RH134" s="125"/>
      <c r="RI134" s="125"/>
      <c r="RJ134" s="125"/>
      <c r="RK134" s="125"/>
      <c r="RL134" s="125"/>
      <c r="RM134" s="125"/>
      <c r="RN134" s="125"/>
      <c r="RO134" s="125"/>
      <c r="RP134" s="125"/>
      <c r="RQ134" s="125"/>
      <c r="RR134" s="125"/>
      <c r="RS134" s="125"/>
      <c r="RT134" s="125"/>
      <c r="RU134" s="125"/>
      <c r="RV134" s="125"/>
      <c r="RW134" s="125"/>
      <c r="RX134" s="125"/>
      <c r="RY134" s="125"/>
      <c r="RZ134" s="125"/>
      <c r="SA134" s="125"/>
      <c r="SB134" s="125"/>
      <c r="SC134" s="125"/>
      <c r="SD134" s="125"/>
      <c r="SE134" s="125"/>
      <c r="SF134" s="125"/>
      <c r="SG134" s="125"/>
      <c r="SH134" s="125"/>
      <c r="SI134" s="125"/>
      <c r="SJ134" s="125"/>
      <c r="SK134" s="125"/>
      <c r="SL134" s="125"/>
      <c r="SM134" s="125"/>
      <c r="SN134" s="125"/>
      <c r="SO134" s="125"/>
      <c r="SP134" s="125"/>
      <c r="SQ134" s="125"/>
      <c r="SR134" s="125"/>
      <c r="SS134" s="125"/>
      <c r="ST134" s="125"/>
      <c r="SU134" s="125"/>
      <c r="SV134" s="125"/>
      <c r="SW134" s="125"/>
      <c r="SX134" s="125"/>
      <c r="SY134" s="125"/>
      <c r="SZ134" s="125"/>
      <c r="TA134" s="125"/>
      <c r="TB134" s="125"/>
      <c r="TC134" s="125"/>
      <c r="TD134" s="125"/>
      <c r="TE134" s="125"/>
      <c r="TF134" s="125"/>
      <c r="TG134" s="125"/>
      <c r="TH134" s="125"/>
      <c r="TI134" s="125"/>
      <c r="TJ134" s="125"/>
      <c r="TK134" s="125"/>
      <c r="TL134" s="125"/>
      <c r="TM134" s="125"/>
      <c r="TN134" s="125"/>
      <c r="TO134" s="125"/>
      <c r="TP134" s="125"/>
      <c r="TQ134" s="125"/>
      <c r="TR134" s="125"/>
      <c r="TS134" s="125"/>
      <c r="TT134" s="125"/>
      <c r="TU134" s="125"/>
      <c r="TV134" s="125"/>
      <c r="TW134" s="125"/>
      <c r="TX134" s="125"/>
      <c r="TY134" s="125"/>
      <c r="TZ134" s="125"/>
      <c r="UA134" s="125"/>
      <c r="UB134" s="125"/>
      <c r="UC134" s="125"/>
      <c r="UD134" s="125"/>
      <c r="UE134" s="125"/>
      <c r="UF134" s="125"/>
      <c r="UG134" s="125"/>
      <c r="UH134" s="125"/>
      <c r="UI134" s="125"/>
      <c r="UJ134" s="125"/>
      <c r="UK134" s="125"/>
      <c r="UL134" s="125"/>
      <c r="UM134" s="125"/>
      <c r="UN134" s="125"/>
      <c r="UO134" s="125"/>
      <c r="UP134" s="125"/>
      <c r="UQ134" s="125"/>
      <c r="UR134" s="125"/>
      <c r="US134" s="125"/>
      <c r="UT134" s="125"/>
      <c r="UU134" s="125"/>
      <c r="UV134" s="125"/>
      <c r="UW134" s="125"/>
      <c r="UX134" s="125"/>
      <c r="UY134" s="125"/>
      <c r="UZ134" s="125"/>
      <c r="VA134" s="125"/>
      <c r="VB134" s="125"/>
      <c r="VC134" s="125"/>
      <c r="VD134" s="125"/>
      <c r="VE134" s="125"/>
      <c r="VF134" s="125"/>
      <c r="VG134" s="125"/>
      <c r="VH134" s="125"/>
      <c r="VI134" s="125"/>
      <c r="VJ134" s="125"/>
      <c r="VK134" s="125"/>
      <c r="VL134" s="125"/>
      <c r="VM134" s="125"/>
      <c r="VN134" s="125"/>
      <c r="VO134" s="125"/>
      <c r="VP134" s="125"/>
      <c r="VQ134" s="125"/>
      <c r="VR134" s="125"/>
      <c r="VS134" s="125"/>
      <c r="VT134" s="125"/>
      <c r="VU134" s="125"/>
      <c r="VV134" s="125"/>
      <c r="VW134" s="125"/>
      <c r="VX134" s="125"/>
      <c r="VY134" s="125"/>
      <c r="VZ134" s="125"/>
      <c r="WA134" s="125"/>
      <c r="WB134" s="125"/>
      <c r="WC134" s="125"/>
      <c r="WD134" s="125"/>
      <c r="WE134" s="125"/>
      <c r="WF134" s="125"/>
      <c r="WG134" s="125"/>
      <c r="WH134" s="125"/>
      <c r="WI134" s="125"/>
      <c r="WJ134" s="125"/>
      <c r="WK134" s="125"/>
      <c r="WL134" s="125"/>
      <c r="WM134" s="125"/>
      <c r="WN134" s="125"/>
      <c r="WO134" s="125"/>
      <c r="WP134" s="125"/>
      <c r="WQ134" s="125"/>
      <c r="WR134" s="125"/>
      <c r="WS134" s="125"/>
      <c r="WT134" s="125"/>
      <c r="WU134" s="125"/>
      <c r="WV134" s="125"/>
      <c r="WW134" s="125"/>
      <c r="WX134" s="125"/>
      <c r="WY134" s="125"/>
      <c r="WZ134" s="125"/>
      <c r="XA134" s="125"/>
      <c r="XB134" s="125"/>
      <c r="XC134" s="125"/>
      <c r="XD134" s="125"/>
      <c r="XE134" s="125"/>
      <c r="XF134" s="125"/>
      <c r="XG134" s="125"/>
      <c r="XH134" s="125"/>
      <c r="XI134" s="125"/>
      <c r="XJ134" s="125"/>
      <c r="XK134" s="125"/>
      <c r="XL134" s="125"/>
      <c r="XM134" s="125"/>
      <c r="XN134" s="125"/>
      <c r="XO134" s="125"/>
      <c r="XP134" s="125"/>
      <c r="XQ134" s="125"/>
      <c r="XR134" s="125"/>
      <c r="XS134" s="125"/>
      <c r="XT134" s="125"/>
      <c r="XU134" s="125"/>
      <c r="XV134" s="125"/>
      <c r="XW134" s="125"/>
      <c r="XX134" s="125"/>
      <c r="XY134" s="125"/>
      <c r="XZ134" s="125"/>
      <c r="YA134" s="125"/>
      <c r="YB134" s="125"/>
      <c r="YC134" s="125"/>
      <c r="YD134" s="125"/>
      <c r="YE134" s="125"/>
      <c r="YF134" s="125"/>
      <c r="YG134" s="125"/>
      <c r="YH134" s="125"/>
      <c r="YI134" s="125"/>
      <c r="YJ134" s="125"/>
      <c r="YK134" s="125"/>
      <c r="YL134" s="125"/>
      <c r="YM134" s="125"/>
      <c r="YN134" s="125"/>
      <c r="YO134" s="125"/>
      <c r="YP134" s="125"/>
      <c r="YQ134" s="125"/>
      <c r="YR134" s="125"/>
      <c r="YS134" s="125"/>
      <c r="YT134" s="125"/>
      <c r="YU134" s="125"/>
      <c r="YV134" s="125"/>
      <c r="YW134" s="125"/>
      <c r="YX134" s="125"/>
      <c r="YY134" s="125"/>
      <c r="YZ134" s="125"/>
      <c r="ZA134" s="125"/>
      <c r="ZB134" s="125"/>
      <c r="ZC134" s="125"/>
      <c r="ZD134" s="125"/>
      <c r="ZE134" s="125"/>
      <c r="ZF134" s="125"/>
      <c r="ZG134" s="125"/>
      <c r="ZH134" s="125"/>
      <c r="ZI134" s="125"/>
      <c r="ZJ134" s="125"/>
      <c r="ZK134" s="125"/>
      <c r="ZL134" s="125"/>
      <c r="ZM134" s="125"/>
      <c r="ZN134" s="125"/>
      <c r="ZO134" s="125"/>
      <c r="ZP134" s="125"/>
      <c r="ZQ134" s="125"/>
      <c r="ZR134" s="125"/>
      <c r="ZS134" s="125"/>
      <c r="ZT134" s="125"/>
      <c r="ZU134" s="125"/>
      <c r="ZV134" s="125"/>
      <c r="ZW134" s="125"/>
      <c r="ZX134" s="125"/>
      <c r="ZY134" s="125"/>
      <c r="ZZ134" s="125"/>
      <c r="AAA134" s="125"/>
      <c r="AAB134" s="125"/>
      <c r="AAC134" s="125"/>
      <c r="AAD134" s="125"/>
      <c r="AAE134" s="125"/>
      <c r="AAF134" s="125"/>
      <c r="AAG134" s="125"/>
      <c r="AAH134" s="125"/>
      <c r="AAI134" s="125"/>
      <c r="AAJ134" s="125"/>
      <c r="AAK134" s="125"/>
      <c r="AAL134" s="125"/>
      <c r="AAM134" s="125"/>
      <c r="AAN134" s="125"/>
      <c r="AAO134" s="125"/>
      <c r="AAP134" s="125"/>
      <c r="AAQ134" s="125"/>
      <c r="AAR134" s="125"/>
      <c r="AAS134" s="125"/>
      <c r="AAT134" s="125"/>
      <c r="AAU134" s="125"/>
      <c r="AAV134" s="125"/>
      <c r="AAW134" s="125"/>
      <c r="AAX134" s="125"/>
      <c r="AAY134" s="125"/>
      <c r="AAZ134" s="125"/>
      <c r="ABA134" s="125"/>
      <c r="ABB134" s="125"/>
      <c r="ABC134" s="125"/>
      <c r="ABD134" s="125"/>
      <c r="ABE134" s="125"/>
      <c r="ABF134" s="125"/>
      <c r="ABG134" s="125"/>
      <c r="ABH134" s="125"/>
      <c r="ABI134" s="125"/>
      <c r="ABJ134" s="125"/>
      <c r="ABK134" s="125"/>
      <c r="ABL134" s="125"/>
      <c r="ABM134" s="125"/>
      <c r="ABN134" s="125"/>
      <c r="ABO134" s="125"/>
      <c r="ABP134" s="125"/>
      <c r="ABQ134" s="125"/>
      <c r="ABR134" s="125"/>
      <c r="ABS134" s="125"/>
      <c r="ABT134" s="125"/>
      <c r="ABU134" s="125"/>
      <c r="ABV134" s="125"/>
      <c r="ABW134" s="125"/>
      <c r="ABX134" s="125"/>
      <c r="ABY134" s="125"/>
      <c r="ABZ134" s="125"/>
      <c r="ACA134" s="125"/>
      <c r="ACB134" s="125"/>
      <c r="ACC134" s="125"/>
      <c r="ACD134" s="125"/>
      <c r="ACE134" s="125"/>
      <c r="ACF134" s="125"/>
      <c r="ACG134" s="125"/>
      <c r="ACH134" s="125"/>
      <c r="ACI134" s="125"/>
      <c r="ACJ134" s="125"/>
      <c r="ACK134" s="125"/>
      <c r="ACL134" s="125"/>
      <c r="ACM134" s="125"/>
      <c r="ACN134" s="125"/>
      <c r="ACO134" s="125"/>
      <c r="ACP134" s="125"/>
      <c r="ACQ134" s="125"/>
      <c r="ACR134" s="125"/>
      <c r="ACS134" s="125"/>
      <c r="ACT134" s="125"/>
      <c r="ACU134" s="125"/>
      <c r="ACV134" s="125"/>
      <c r="ACW134" s="125"/>
      <c r="ACX134" s="125"/>
      <c r="ACY134" s="125"/>
      <c r="ACZ134" s="125"/>
      <c r="ADA134" s="125"/>
      <c r="ADB134" s="125"/>
      <c r="ADC134" s="125"/>
      <c r="ADD134" s="125"/>
      <c r="ADE134" s="125"/>
      <c r="ADF134" s="125"/>
      <c r="ADG134" s="125"/>
      <c r="ADH134" s="125"/>
      <c r="ADI134" s="125"/>
      <c r="ADJ134" s="125"/>
      <c r="ADK134" s="125"/>
      <c r="ADL134" s="125"/>
      <c r="ADM134" s="125"/>
      <c r="ADN134" s="125"/>
      <c r="ADO134" s="125"/>
      <c r="ADP134" s="125"/>
      <c r="ADQ134" s="125"/>
      <c r="ADR134" s="125"/>
      <c r="ADS134" s="125"/>
      <c r="ADT134" s="125"/>
      <c r="ADU134" s="125"/>
      <c r="ADV134" s="125"/>
      <c r="ADW134" s="125"/>
      <c r="ADX134" s="125"/>
      <c r="ADY134" s="125"/>
      <c r="ADZ134" s="125"/>
      <c r="AEA134" s="125"/>
      <c r="AEB134" s="125"/>
      <c r="AEC134" s="125"/>
      <c r="AED134" s="125"/>
      <c r="AEE134" s="125"/>
      <c r="AEF134" s="125"/>
      <c r="AEG134" s="125"/>
      <c r="AEH134" s="125"/>
      <c r="AEI134" s="125"/>
      <c r="AEJ134" s="125"/>
      <c r="AEK134" s="125"/>
      <c r="AEL134" s="125"/>
      <c r="AEM134" s="125"/>
      <c r="AEN134" s="125"/>
      <c r="AEO134" s="125"/>
      <c r="AEP134" s="125"/>
      <c r="AEQ134" s="125"/>
      <c r="AER134" s="125"/>
      <c r="AES134" s="125"/>
      <c r="AET134" s="125"/>
      <c r="AEU134" s="125"/>
      <c r="AEV134" s="125"/>
      <c r="AEW134" s="125"/>
      <c r="AEX134" s="125"/>
      <c r="AEY134" s="125"/>
      <c r="AEZ134" s="125"/>
      <c r="AFA134" s="125"/>
      <c r="AFB134" s="125"/>
      <c r="AFC134" s="125"/>
      <c r="AFD134" s="125"/>
      <c r="AFE134" s="125"/>
      <c r="AFF134" s="125"/>
      <c r="AFG134" s="125"/>
      <c r="AFH134" s="125"/>
      <c r="AFI134" s="125"/>
      <c r="AFJ134" s="125"/>
      <c r="AFK134" s="125"/>
      <c r="AFL134" s="125"/>
      <c r="AFM134" s="125"/>
      <c r="AFN134" s="125"/>
      <c r="AFO134" s="125"/>
      <c r="AFP134" s="125"/>
      <c r="AFQ134" s="125"/>
      <c r="AFR134" s="125"/>
      <c r="AFS134" s="125"/>
      <c r="AFT134" s="125"/>
      <c r="AFU134" s="125"/>
      <c r="AFV134" s="125"/>
      <c r="AFW134" s="125"/>
      <c r="AFX134" s="125"/>
      <c r="AFY134" s="125"/>
      <c r="AFZ134" s="125"/>
      <c r="AGA134" s="125"/>
      <c r="AGB134" s="125"/>
      <c r="AGC134" s="125"/>
      <c r="AGD134" s="125"/>
      <c r="AGE134" s="125"/>
      <c r="AGF134" s="125"/>
      <c r="AGG134" s="125"/>
      <c r="AGH134" s="125"/>
      <c r="AGI134" s="125"/>
      <c r="AGJ134" s="125"/>
      <c r="AGK134" s="125"/>
      <c r="AGL134" s="125"/>
      <c r="AGM134" s="125"/>
      <c r="AGN134" s="125"/>
      <c r="AGO134" s="125"/>
      <c r="AGP134" s="125"/>
      <c r="AGQ134" s="125"/>
      <c r="AGR134" s="125"/>
      <c r="AGS134" s="125"/>
      <c r="AGT134" s="125"/>
      <c r="AGU134" s="125"/>
      <c r="AGV134" s="125"/>
      <c r="AGW134" s="125"/>
      <c r="AGX134" s="125"/>
      <c r="AGY134" s="125"/>
      <c r="AGZ134" s="125"/>
      <c r="AHA134" s="125"/>
      <c r="AHB134" s="125"/>
      <c r="AHC134" s="125"/>
      <c r="AHD134" s="125"/>
      <c r="AHE134" s="125"/>
      <c r="AHF134" s="125"/>
      <c r="AHG134" s="125"/>
      <c r="AHH134" s="125"/>
      <c r="AHI134" s="125"/>
      <c r="AHJ134" s="125"/>
      <c r="AHK134" s="125"/>
      <c r="AHL134" s="125"/>
      <c r="AHM134" s="125"/>
      <c r="AHN134" s="125"/>
      <c r="AHO134" s="125"/>
      <c r="AHP134" s="125"/>
      <c r="AHQ134" s="125"/>
      <c r="AHR134" s="125"/>
      <c r="AHS134" s="125"/>
      <c r="AHT134" s="125"/>
      <c r="AHU134" s="125"/>
      <c r="AHV134" s="125"/>
      <c r="AHW134" s="125"/>
      <c r="AHX134" s="125"/>
      <c r="AHY134" s="125"/>
      <c r="AHZ134" s="125"/>
      <c r="AIA134" s="125"/>
      <c r="AIB134" s="125"/>
      <c r="AIC134" s="125"/>
      <c r="AID134" s="125"/>
      <c r="AIE134" s="125"/>
      <c r="AIF134" s="125"/>
      <c r="AIG134" s="125"/>
      <c r="AIH134" s="125"/>
      <c r="AII134" s="125"/>
      <c r="AIJ134" s="125"/>
      <c r="AIK134" s="125"/>
      <c r="AIL134" s="125"/>
      <c r="AIM134" s="125"/>
      <c r="AIN134" s="125"/>
      <c r="AIO134" s="125"/>
      <c r="AIP134" s="125"/>
      <c r="AIQ134" s="125"/>
      <c r="AIR134" s="125"/>
      <c r="AIS134" s="125"/>
      <c r="AIT134" s="125"/>
      <c r="AIU134" s="125"/>
      <c r="AIV134" s="125"/>
      <c r="AIW134" s="125"/>
      <c r="AIX134" s="125"/>
      <c r="AIY134" s="125"/>
      <c r="AIZ134" s="125"/>
      <c r="AJA134" s="125"/>
      <c r="AJB134" s="125"/>
      <c r="AJC134" s="125"/>
      <c r="AJD134" s="125"/>
      <c r="AJE134" s="125"/>
      <c r="AJF134" s="125"/>
      <c r="AJG134" s="125"/>
      <c r="AJH134" s="125"/>
      <c r="AJI134" s="125"/>
    </row>
    <row r="135" spans="1:945" s="178" customFormat="1" x14ac:dyDescent="0.25">
      <c r="A135" s="208"/>
      <c r="B135" s="135"/>
      <c r="C135" s="135"/>
      <c r="D135" s="134"/>
      <c r="E135" s="134"/>
      <c r="F135" s="175"/>
      <c r="G135" s="175"/>
      <c r="H135" s="175"/>
      <c r="I135" s="175"/>
      <c r="J135" s="175"/>
      <c r="K135" s="175"/>
      <c r="L135" s="176"/>
      <c r="M135" s="176"/>
      <c r="N135" s="176"/>
      <c r="O135" s="177"/>
      <c r="P135" s="177"/>
      <c r="Q135" s="140"/>
      <c r="R135" s="124"/>
      <c r="S135" s="124"/>
      <c r="T135" s="124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33"/>
      <c r="AZ135" s="133"/>
      <c r="BA135" s="133"/>
      <c r="BB135" s="133"/>
      <c r="BC135" s="133"/>
      <c r="BD135" s="133"/>
      <c r="BE135" s="133"/>
      <c r="BF135" s="133"/>
      <c r="BG135" s="133"/>
      <c r="BH135" s="133"/>
      <c r="BI135" s="133"/>
      <c r="BJ135" s="133"/>
      <c r="BK135" s="133"/>
      <c r="BL135" s="133"/>
      <c r="BM135" s="133"/>
      <c r="BN135" s="133"/>
      <c r="BO135" s="133"/>
      <c r="BP135" s="133"/>
      <c r="BQ135" s="133"/>
      <c r="BR135" s="133"/>
      <c r="BS135" s="133"/>
      <c r="BT135" s="133"/>
      <c r="BU135" s="133"/>
      <c r="BV135" s="133"/>
      <c r="BW135" s="133"/>
      <c r="BX135" s="133"/>
      <c r="BY135" s="133"/>
      <c r="BZ135" s="133"/>
      <c r="CA135" s="133"/>
      <c r="CB135" s="133"/>
      <c r="CC135" s="133"/>
      <c r="CD135" s="133"/>
      <c r="CE135" s="133"/>
      <c r="CF135" s="133"/>
      <c r="CG135" s="133"/>
      <c r="CH135" s="133"/>
      <c r="CI135" s="133"/>
      <c r="CJ135" s="133"/>
      <c r="CK135" s="133"/>
      <c r="CL135" s="133"/>
      <c r="CM135" s="133"/>
      <c r="CN135" s="133"/>
      <c r="CO135" s="133"/>
      <c r="CP135" s="133"/>
      <c r="CQ135" s="133"/>
      <c r="CR135" s="133"/>
      <c r="CS135" s="133"/>
      <c r="CT135" s="133"/>
      <c r="CU135" s="133"/>
      <c r="CV135" s="133"/>
      <c r="CW135" s="133"/>
      <c r="CX135" s="133"/>
      <c r="CY135" s="133"/>
      <c r="CZ135" s="133"/>
      <c r="DA135" s="133"/>
      <c r="DB135" s="133"/>
      <c r="DC135" s="133"/>
      <c r="DD135" s="133"/>
      <c r="DE135" s="133"/>
      <c r="DF135" s="133"/>
      <c r="DG135" s="133"/>
      <c r="DH135" s="133"/>
      <c r="DI135" s="133"/>
      <c r="DJ135" s="133"/>
      <c r="DK135" s="133"/>
      <c r="DL135" s="133"/>
      <c r="DM135" s="133"/>
      <c r="DN135" s="133"/>
      <c r="DO135" s="133"/>
      <c r="DP135" s="133"/>
      <c r="DQ135" s="133"/>
      <c r="DR135" s="133"/>
      <c r="DS135" s="133"/>
      <c r="DT135" s="133"/>
      <c r="DU135" s="133"/>
      <c r="DV135" s="133"/>
      <c r="DW135" s="133"/>
      <c r="DX135" s="133"/>
      <c r="DY135" s="133"/>
      <c r="DZ135" s="133"/>
      <c r="EA135" s="133"/>
      <c r="EB135" s="133"/>
      <c r="EC135" s="133"/>
      <c r="ED135" s="133"/>
      <c r="EE135" s="133"/>
      <c r="EF135" s="133"/>
      <c r="EG135" s="133"/>
      <c r="EH135" s="133"/>
      <c r="EI135" s="133"/>
      <c r="EJ135" s="133"/>
      <c r="EK135" s="133"/>
      <c r="EL135" s="133"/>
      <c r="EM135" s="133"/>
      <c r="EN135" s="133"/>
      <c r="EO135" s="133"/>
      <c r="EP135" s="133"/>
      <c r="EQ135" s="133"/>
      <c r="ER135" s="133"/>
      <c r="ES135" s="133"/>
      <c r="ET135" s="133"/>
      <c r="EU135" s="133"/>
      <c r="EV135" s="133"/>
      <c r="EW135" s="133"/>
      <c r="EX135" s="133"/>
      <c r="EY135" s="133"/>
      <c r="EZ135" s="133"/>
      <c r="FA135" s="133"/>
      <c r="FB135" s="133"/>
      <c r="FC135" s="133"/>
      <c r="FD135" s="133"/>
      <c r="FE135" s="133"/>
      <c r="FF135" s="133"/>
      <c r="FG135" s="133"/>
      <c r="FH135" s="133"/>
      <c r="FI135" s="133"/>
      <c r="FJ135" s="133"/>
      <c r="FK135" s="133"/>
      <c r="FL135" s="133"/>
      <c r="FM135" s="133"/>
      <c r="FN135" s="133"/>
      <c r="FO135" s="133"/>
      <c r="FP135" s="133"/>
      <c r="FQ135" s="133"/>
      <c r="FR135" s="133"/>
      <c r="FS135" s="133"/>
      <c r="FT135" s="133"/>
      <c r="FU135" s="133"/>
      <c r="FV135" s="133"/>
      <c r="FW135" s="133"/>
      <c r="FX135" s="133"/>
      <c r="FY135" s="133"/>
      <c r="FZ135" s="133"/>
      <c r="GA135" s="133"/>
      <c r="GB135" s="133"/>
      <c r="GC135" s="133"/>
      <c r="GD135" s="133"/>
      <c r="GE135" s="133"/>
      <c r="GF135" s="133"/>
      <c r="GG135" s="133"/>
      <c r="GH135" s="133"/>
      <c r="GI135" s="133"/>
      <c r="GJ135" s="133"/>
      <c r="GK135" s="133"/>
      <c r="GL135" s="133"/>
      <c r="GM135" s="133"/>
      <c r="GN135" s="133"/>
      <c r="GO135" s="133"/>
      <c r="GP135" s="133"/>
      <c r="GQ135" s="133"/>
      <c r="GR135" s="133"/>
      <c r="GS135" s="133"/>
      <c r="GT135" s="133"/>
      <c r="GU135" s="133"/>
      <c r="GV135" s="133"/>
      <c r="GW135" s="133"/>
      <c r="GX135" s="133"/>
      <c r="GY135" s="133"/>
      <c r="GZ135" s="133"/>
      <c r="HA135" s="133"/>
      <c r="HB135" s="133"/>
      <c r="HC135" s="133"/>
      <c r="HD135" s="133"/>
      <c r="HE135" s="133"/>
      <c r="HF135" s="133"/>
      <c r="HG135" s="133"/>
      <c r="HH135" s="133"/>
      <c r="HI135" s="133"/>
      <c r="HJ135" s="133"/>
      <c r="HK135" s="133"/>
      <c r="HL135" s="133"/>
      <c r="HM135" s="133"/>
      <c r="HN135" s="133"/>
      <c r="HO135" s="133"/>
      <c r="HP135" s="133"/>
      <c r="HQ135" s="133"/>
      <c r="HR135" s="133"/>
      <c r="HS135" s="133"/>
      <c r="HT135" s="133"/>
      <c r="HU135" s="133"/>
      <c r="HV135" s="133"/>
      <c r="HW135" s="133"/>
      <c r="HX135" s="133"/>
      <c r="HY135" s="133"/>
      <c r="HZ135" s="133"/>
      <c r="IA135" s="133"/>
      <c r="IB135" s="133"/>
      <c r="IC135" s="133"/>
      <c r="ID135" s="133"/>
      <c r="IE135" s="133"/>
      <c r="IF135" s="133"/>
      <c r="IG135" s="133"/>
      <c r="IH135" s="133"/>
      <c r="II135" s="133"/>
      <c r="IJ135" s="133"/>
      <c r="IK135" s="133"/>
      <c r="IL135" s="133"/>
      <c r="IM135" s="133"/>
      <c r="IN135" s="133"/>
      <c r="IO135" s="133"/>
      <c r="IP135" s="133"/>
      <c r="IQ135" s="133"/>
      <c r="IR135" s="133"/>
      <c r="IS135" s="133"/>
      <c r="IT135" s="133"/>
      <c r="IU135" s="133"/>
      <c r="IV135" s="133"/>
      <c r="IW135" s="133"/>
      <c r="IX135" s="133"/>
      <c r="IY135" s="133"/>
      <c r="IZ135" s="133"/>
      <c r="JA135" s="133"/>
      <c r="JB135" s="133"/>
      <c r="JC135" s="133"/>
      <c r="JD135" s="133"/>
      <c r="JE135" s="133"/>
      <c r="JF135" s="133"/>
      <c r="JG135" s="133"/>
      <c r="JH135" s="133"/>
      <c r="JI135" s="133"/>
      <c r="JJ135" s="133"/>
      <c r="JK135" s="133"/>
      <c r="JL135" s="133"/>
      <c r="JM135" s="133"/>
      <c r="JN135" s="133"/>
      <c r="JO135" s="133"/>
      <c r="JP135" s="133"/>
      <c r="JQ135" s="133"/>
      <c r="JR135" s="133"/>
      <c r="JS135" s="133"/>
      <c r="JT135" s="133"/>
      <c r="JU135" s="133"/>
      <c r="JV135" s="133"/>
      <c r="JW135" s="133"/>
      <c r="JX135" s="133"/>
      <c r="JY135" s="133"/>
      <c r="JZ135" s="133"/>
      <c r="KA135" s="133"/>
      <c r="KB135" s="133"/>
      <c r="KC135" s="133"/>
      <c r="KD135" s="133"/>
      <c r="KE135" s="133"/>
      <c r="KF135" s="133"/>
      <c r="KG135" s="133"/>
      <c r="KH135" s="133"/>
      <c r="KI135" s="133"/>
      <c r="KJ135" s="133"/>
      <c r="KK135" s="133"/>
      <c r="KL135" s="133"/>
      <c r="KM135" s="133"/>
      <c r="KN135" s="133"/>
      <c r="KO135" s="133"/>
      <c r="KP135" s="133"/>
      <c r="KQ135" s="133"/>
      <c r="KR135" s="133"/>
      <c r="KS135" s="133"/>
      <c r="KT135" s="133"/>
      <c r="KU135" s="133"/>
      <c r="KV135" s="133"/>
      <c r="KW135" s="133"/>
      <c r="KX135" s="133"/>
      <c r="KY135" s="133"/>
      <c r="KZ135" s="133"/>
      <c r="LA135" s="133"/>
      <c r="LB135" s="133"/>
      <c r="LC135" s="133"/>
      <c r="LD135" s="133"/>
      <c r="LE135" s="133"/>
      <c r="LF135" s="133"/>
      <c r="LG135" s="133"/>
      <c r="LH135" s="133"/>
      <c r="LI135" s="133"/>
      <c r="LJ135" s="133"/>
      <c r="LK135" s="133"/>
      <c r="LL135" s="133"/>
      <c r="LM135" s="133"/>
      <c r="LN135" s="133"/>
      <c r="LO135" s="133"/>
      <c r="LP135" s="133"/>
      <c r="LQ135" s="133"/>
      <c r="LR135" s="133"/>
      <c r="LS135" s="133"/>
      <c r="LT135" s="133"/>
      <c r="LU135" s="133"/>
      <c r="LV135" s="133"/>
      <c r="LW135" s="133"/>
      <c r="LX135" s="133"/>
      <c r="LY135" s="133"/>
      <c r="LZ135" s="133"/>
      <c r="MA135" s="133"/>
      <c r="MB135" s="133"/>
      <c r="MC135" s="133"/>
      <c r="MD135" s="133"/>
      <c r="ME135" s="133"/>
      <c r="MF135" s="133"/>
      <c r="MG135" s="133"/>
      <c r="MH135" s="133"/>
      <c r="MI135" s="133"/>
      <c r="MJ135" s="133"/>
      <c r="MK135" s="133"/>
      <c r="ML135" s="133"/>
      <c r="MM135" s="133"/>
      <c r="MN135" s="133"/>
      <c r="MO135" s="133"/>
      <c r="MP135" s="133"/>
      <c r="MQ135" s="133"/>
      <c r="MR135" s="133"/>
      <c r="MS135" s="133"/>
      <c r="MT135" s="133"/>
      <c r="MU135" s="133"/>
      <c r="MV135" s="133"/>
      <c r="MW135" s="133"/>
      <c r="MX135" s="133"/>
      <c r="MY135" s="133"/>
      <c r="MZ135" s="133"/>
      <c r="NA135" s="133"/>
      <c r="NB135" s="133"/>
      <c r="NC135" s="133"/>
      <c r="ND135" s="133"/>
      <c r="NE135" s="133"/>
      <c r="NF135" s="133"/>
      <c r="NG135" s="133"/>
      <c r="NH135" s="133"/>
      <c r="NI135" s="133"/>
      <c r="NJ135" s="133"/>
      <c r="NK135" s="133"/>
      <c r="NL135" s="133"/>
      <c r="NM135" s="133"/>
      <c r="NN135" s="133"/>
      <c r="NO135" s="133"/>
      <c r="NP135" s="133"/>
      <c r="NQ135" s="133"/>
      <c r="NR135" s="133"/>
      <c r="NS135" s="133"/>
      <c r="NT135" s="133"/>
      <c r="NU135" s="133"/>
      <c r="NV135" s="133"/>
      <c r="NW135" s="133"/>
      <c r="NX135" s="133"/>
      <c r="NY135" s="133"/>
      <c r="NZ135" s="133"/>
      <c r="OA135" s="133"/>
      <c r="OB135" s="133"/>
      <c r="OC135" s="133"/>
      <c r="OD135" s="133"/>
      <c r="OE135" s="133"/>
      <c r="OF135" s="133"/>
      <c r="OG135" s="133"/>
      <c r="OH135" s="133"/>
      <c r="OI135" s="133"/>
      <c r="OJ135" s="133"/>
      <c r="OK135" s="133"/>
      <c r="OL135" s="133"/>
      <c r="OM135" s="133"/>
      <c r="ON135" s="133"/>
      <c r="OO135" s="133"/>
      <c r="OP135" s="133"/>
      <c r="OQ135" s="133"/>
      <c r="OR135" s="133"/>
      <c r="OS135" s="133"/>
      <c r="OT135" s="133"/>
      <c r="OU135" s="133"/>
      <c r="OV135" s="133"/>
      <c r="OW135" s="133"/>
      <c r="OX135" s="133"/>
      <c r="OY135" s="133"/>
      <c r="OZ135" s="133"/>
      <c r="PA135" s="133"/>
      <c r="PB135" s="133"/>
      <c r="PC135" s="133"/>
      <c r="PD135" s="133"/>
      <c r="PE135" s="133"/>
      <c r="PF135" s="133"/>
      <c r="PG135" s="133"/>
      <c r="PH135" s="133"/>
      <c r="PI135" s="133"/>
      <c r="PJ135" s="133"/>
      <c r="PK135" s="133"/>
      <c r="PL135" s="133"/>
      <c r="PM135" s="133"/>
      <c r="PN135" s="133"/>
      <c r="PO135" s="133"/>
      <c r="PP135" s="133"/>
      <c r="PQ135" s="133"/>
      <c r="PR135" s="133"/>
      <c r="PS135" s="133"/>
      <c r="PT135" s="133"/>
      <c r="PU135" s="133"/>
      <c r="PV135" s="133"/>
      <c r="PW135" s="133"/>
      <c r="PX135" s="133"/>
      <c r="PY135" s="133"/>
      <c r="PZ135" s="133"/>
      <c r="QA135" s="133"/>
      <c r="QB135" s="133"/>
      <c r="QC135" s="133"/>
      <c r="QD135" s="133"/>
      <c r="QE135" s="133"/>
      <c r="QF135" s="133"/>
      <c r="QG135" s="133"/>
      <c r="QH135" s="133"/>
      <c r="QI135" s="133"/>
      <c r="QJ135" s="133"/>
      <c r="QK135" s="133"/>
      <c r="QL135" s="133"/>
      <c r="QM135" s="133"/>
      <c r="QN135" s="133"/>
      <c r="QO135" s="133"/>
      <c r="QP135" s="133"/>
      <c r="QQ135" s="133"/>
      <c r="QR135" s="133"/>
      <c r="QS135" s="133"/>
      <c r="QT135" s="133"/>
      <c r="QU135" s="133"/>
      <c r="QV135" s="133"/>
      <c r="QW135" s="133"/>
      <c r="QX135" s="133"/>
      <c r="QY135" s="133"/>
      <c r="QZ135" s="133"/>
      <c r="RA135" s="133"/>
      <c r="RB135" s="133"/>
      <c r="RC135" s="133"/>
      <c r="RD135" s="133"/>
      <c r="RE135" s="133"/>
      <c r="RF135" s="133"/>
      <c r="RG135" s="133"/>
      <c r="RH135" s="133"/>
      <c r="RI135" s="133"/>
      <c r="RJ135" s="133"/>
      <c r="RK135" s="133"/>
      <c r="RL135" s="133"/>
      <c r="RM135" s="133"/>
      <c r="RN135" s="133"/>
      <c r="RO135" s="133"/>
      <c r="RP135" s="133"/>
      <c r="RQ135" s="133"/>
      <c r="RR135" s="133"/>
      <c r="RS135" s="133"/>
      <c r="RT135" s="133"/>
      <c r="RU135" s="133"/>
      <c r="RV135" s="133"/>
      <c r="RW135" s="133"/>
      <c r="RX135" s="133"/>
      <c r="RY135" s="133"/>
      <c r="RZ135" s="133"/>
      <c r="SA135" s="133"/>
      <c r="SB135" s="133"/>
      <c r="SC135" s="133"/>
      <c r="SD135" s="133"/>
      <c r="SE135" s="133"/>
      <c r="SF135" s="133"/>
      <c r="SG135" s="133"/>
      <c r="SH135" s="133"/>
      <c r="SI135" s="133"/>
      <c r="SJ135" s="133"/>
      <c r="SK135" s="133"/>
      <c r="SL135" s="133"/>
      <c r="SM135" s="133"/>
      <c r="SN135" s="133"/>
      <c r="SO135" s="133"/>
      <c r="SP135" s="133"/>
      <c r="SQ135" s="133"/>
      <c r="SR135" s="133"/>
      <c r="SS135" s="133"/>
      <c r="ST135" s="133"/>
      <c r="SU135" s="133"/>
      <c r="SV135" s="133"/>
      <c r="SW135" s="133"/>
      <c r="SX135" s="133"/>
      <c r="SY135" s="133"/>
      <c r="SZ135" s="133"/>
      <c r="TA135" s="133"/>
      <c r="TB135" s="133"/>
      <c r="TC135" s="133"/>
      <c r="TD135" s="133"/>
      <c r="TE135" s="133"/>
      <c r="TF135" s="133"/>
      <c r="TG135" s="133"/>
      <c r="TH135" s="133"/>
      <c r="TI135" s="133"/>
      <c r="TJ135" s="133"/>
      <c r="TK135" s="133"/>
      <c r="TL135" s="133"/>
      <c r="TM135" s="133"/>
      <c r="TN135" s="133"/>
      <c r="TO135" s="133"/>
      <c r="TP135" s="133"/>
      <c r="TQ135" s="133"/>
      <c r="TR135" s="133"/>
      <c r="TS135" s="133"/>
      <c r="TT135" s="133"/>
      <c r="TU135" s="133"/>
      <c r="TV135" s="133"/>
      <c r="TW135" s="133"/>
      <c r="TX135" s="133"/>
      <c r="TY135" s="133"/>
      <c r="TZ135" s="133"/>
      <c r="UA135" s="133"/>
      <c r="UB135" s="133"/>
      <c r="UC135" s="133"/>
      <c r="UD135" s="133"/>
      <c r="UE135" s="133"/>
      <c r="UF135" s="133"/>
      <c r="UG135" s="133"/>
      <c r="UH135" s="133"/>
      <c r="UI135" s="133"/>
      <c r="UJ135" s="133"/>
      <c r="UK135" s="133"/>
      <c r="UL135" s="133"/>
      <c r="UM135" s="133"/>
      <c r="UN135" s="133"/>
      <c r="UO135" s="133"/>
      <c r="UP135" s="133"/>
      <c r="UQ135" s="133"/>
      <c r="UR135" s="133"/>
      <c r="US135" s="133"/>
      <c r="UT135" s="133"/>
      <c r="UU135" s="133"/>
      <c r="UV135" s="133"/>
      <c r="UW135" s="133"/>
      <c r="UX135" s="133"/>
      <c r="UY135" s="133"/>
      <c r="UZ135" s="133"/>
      <c r="VA135" s="133"/>
      <c r="VB135" s="133"/>
      <c r="VC135" s="133"/>
      <c r="VD135" s="133"/>
      <c r="VE135" s="133"/>
      <c r="VF135" s="133"/>
      <c r="VG135" s="133"/>
      <c r="VH135" s="133"/>
      <c r="VI135" s="133"/>
      <c r="VJ135" s="133"/>
      <c r="VK135" s="133"/>
      <c r="VL135" s="133"/>
      <c r="VM135" s="133"/>
      <c r="VN135" s="133"/>
      <c r="VO135" s="133"/>
      <c r="VP135" s="133"/>
      <c r="VQ135" s="133"/>
      <c r="VR135" s="133"/>
      <c r="VS135" s="133"/>
      <c r="VT135" s="133"/>
      <c r="VU135" s="133"/>
      <c r="VV135" s="133"/>
      <c r="VW135" s="133"/>
      <c r="VX135" s="133"/>
      <c r="VY135" s="133"/>
      <c r="VZ135" s="133"/>
      <c r="WA135" s="133"/>
      <c r="WB135" s="133"/>
      <c r="WC135" s="133"/>
      <c r="WD135" s="133"/>
      <c r="WE135" s="133"/>
      <c r="WF135" s="133"/>
      <c r="WG135" s="133"/>
      <c r="WH135" s="133"/>
      <c r="WI135" s="133"/>
      <c r="WJ135" s="133"/>
      <c r="WK135" s="133"/>
      <c r="WL135" s="133"/>
      <c r="WM135" s="133"/>
      <c r="WN135" s="133"/>
      <c r="WO135" s="133"/>
      <c r="WP135" s="133"/>
      <c r="WQ135" s="133"/>
      <c r="WR135" s="133"/>
      <c r="WS135" s="133"/>
      <c r="WT135" s="133"/>
      <c r="WU135" s="133"/>
      <c r="WV135" s="133"/>
      <c r="WW135" s="133"/>
      <c r="WX135" s="133"/>
      <c r="WY135" s="133"/>
      <c r="WZ135" s="133"/>
      <c r="XA135" s="133"/>
      <c r="XB135" s="133"/>
      <c r="XC135" s="133"/>
      <c r="XD135" s="133"/>
      <c r="XE135" s="133"/>
      <c r="XF135" s="133"/>
      <c r="XG135" s="133"/>
      <c r="XH135" s="133"/>
      <c r="XI135" s="133"/>
      <c r="XJ135" s="133"/>
      <c r="XK135" s="133"/>
      <c r="XL135" s="133"/>
      <c r="XM135" s="133"/>
      <c r="XN135" s="133"/>
      <c r="XO135" s="133"/>
      <c r="XP135" s="133"/>
      <c r="XQ135" s="133"/>
      <c r="XR135" s="133"/>
      <c r="XS135" s="133"/>
      <c r="XT135" s="133"/>
      <c r="XU135" s="133"/>
      <c r="XV135" s="133"/>
      <c r="XW135" s="133"/>
      <c r="XX135" s="133"/>
      <c r="XY135" s="133"/>
      <c r="XZ135" s="133"/>
      <c r="YA135" s="133"/>
      <c r="YB135" s="133"/>
      <c r="YC135" s="133"/>
      <c r="YD135" s="133"/>
      <c r="YE135" s="133"/>
      <c r="YF135" s="133"/>
      <c r="YG135" s="133"/>
      <c r="YH135" s="133"/>
      <c r="YI135" s="133"/>
      <c r="YJ135" s="133"/>
      <c r="YK135" s="133"/>
      <c r="YL135" s="133"/>
      <c r="YM135" s="133"/>
      <c r="YN135" s="133"/>
      <c r="YO135" s="133"/>
      <c r="YP135" s="133"/>
      <c r="YQ135" s="133"/>
      <c r="YR135" s="133"/>
      <c r="YS135" s="133"/>
      <c r="YT135" s="133"/>
      <c r="YU135" s="133"/>
      <c r="YV135" s="133"/>
      <c r="YW135" s="133"/>
      <c r="YX135" s="133"/>
      <c r="YY135" s="133"/>
      <c r="YZ135" s="133"/>
      <c r="ZA135" s="133"/>
      <c r="ZB135" s="133"/>
      <c r="ZC135" s="133"/>
      <c r="ZD135" s="133"/>
      <c r="ZE135" s="133"/>
      <c r="ZF135" s="133"/>
      <c r="ZG135" s="133"/>
      <c r="ZH135" s="133"/>
      <c r="ZI135" s="133"/>
      <c r="ZJ135" s="133"/>
      <c r="ZK135" s="133"/>
      <c r="ZL135" s="133"/>
      <c r="ZM135" s="133"/>
      <c r="ZN135" s="133"/>
      <c r="ZO135" s="133"/>
      <c r="ZP135" s="133"/>
      <c r="ZQ135" s="133"/>
      <c r="ZR135" s="133"/>
      <c r="ZS135" s="133"/>
      <c r="ZT135" s="133"/>
      <c r="ZU135" s="133"/>
      <c r="ZV135" s="133"/>
      <c r="ZW135" s="133"/>
      <c r="ZX135" s="133"/>
      <c r="ZY135" s="133"/>
      <c r="ZZ135" s="133"/>
      <c r="AAA135" s="133"/>
      <c r="AAB135" s="133"/>
      <c r="AAC135" s="133"/>
      <c r="AAD135" s="133"/>
      <c r="AAE135" s="133"/>
      <c r="AAF135" s="133"/>
      <c r="AAG135" s="133"/>
      <c r="AAH135" s="133"/>
      <c r="AAI135" s="133"/>
      <c r="AAJ135" s="133"/>
      <c r="AAK135" s="133"/>
      <c r="AAL135" s="133"/>
      <c r="AAM135" s="133"/>
      <c r="AAN135" s="133"/>
      <c r="AAO135" s="133"/>
      <c r="AAP135" s="133"/>
      <c r="AAQ135" s="133"/>
      <c r="AAR135" s="133"/>
      <c r="AAS135" s="133"/>
      <c r="AAT135" s="133"/>
      <c r="AAU135" s="133"/>
      <c r="AAV135" s="133"/>
      <c r="AAW135" s="133"/>
      <c r="AAX135" s="133"/>
      <c r="AAY135" s="133"/>
      <c r="AAZ135" s="133"/>
      <c r="ABA135" s="133"/>
      <c r="ABB135" s="133"/>
      <c r="ABC135" s="133"/>
      <c r="ABD135" s="133"/>
      <c r="ABE135" s="133"/>
      <c r="ABF135" s="133"/>
      <c r="ABG135" s="133"/>
      <c r="ABH135" s="133"/>
      <c r="ABI135" s="133"/>
      <c r="ABJ135" s="133"/>
      <c r="ABK135" s="133"/>
      <c r="ABL135" s="133"/>
      <c r="ABM135" s="133"/>
      <c r="ABN135" s="133"/>
      <c r="ABO135" s="133"/>
      <c r="ABP135" s="133"/>
      <c r="ABQ135" s="133"/>
      <c r="ABR135" s="133"/>
      <c r="ABS135" s="133"/>
      <c r="ABT135" s="133"/>
      <c r="ABU135" s="133"/>
      <c r="ABV135" s="133"/>
      <c r="ABW135" s="133"/>
      <c r="ABX135" s="133"/>
      <c r="ABY135" s="133"/>
      <c r="ABZ135" s="133"/>
      <c r="ACA135" s="133"/>
      <c r="ACB135" s="133"/>
      <c r="ACC135" s="133"/>
      <c r="ACD135" s="133"/>
      <c r="ACE135" s="133"/>
      <c r="ACF135" s="133"/>
      <c r="ACG135" s="133"/>
      <c r="ACH135" s="133"/>
      <c r="ACI135" s="133"/>
      <c r="ACJ135" s="133"/>
      <c r="ACK135" s="133"/>
      <c r="ACL135" s="133"/>
      <c r="ACM135" s="133"/>
      <c r="ACN135" s="133"/>
      <c r="ACO135" s="133"/>
      <c r="ACP135" s="133"/>
      <c r="ACQ135" s="133"/>
      <c r="ACR135" s="133"/>
      <c r="ACS135" s="133"/>
      <c r="ACT135" s="133"/>
      <c r="ACU135" s="133"/>
      <c r="ACV135" s="133"/>
      <c r="ACW135" s="133"/>
      <c r="ACX135" s="133"/>
      <c r="ACY135" s="133"/>
      <c r="ACZ135" s="133"/>
      <c r="ADA135" s="133"/>
      <c r="ADB135" s="133"/>
      <c r="ADC135" s="133"/>
      <c r="ADD135" s="133"/>
      <c r="ADE135" s="133"/>
      <c r="ADF135" s="133"/>
      <c r="ADG135" s="133"/>
      <c r="ADH135" s="133"/>
      <c r="ADI135" s="133"/>
      <c r="ADJ135" s="133"/>
      <c r="ADK135" s="133"/>
      <c r="ADL135" s="133"/>
      <c r="ADM135" s="133"/>
      <c r="ADN135" s="133"/>
      <c r="ADO135" s="133"/>
      <c r="ADP135" s="133"/>
      <c r="ADQ135" s="133"/>
      <c r="ADR135" s="133"/>
      <c r="ADS135" s="133"/>
      <c r="ADT135" s="133"/>
      <c r="ADU135" s="133"/>
      <c r="ADV135" s="133"/>
      <c r="ADW135" s="133"/>
      <c r="ADX135" s="133"/>
      <c r="ADY135" s="133"/>
      <c r="ADZ135" s="133"/>
      <c r="AEA135" s="133"/>
      <c r="AEB135" s="133"/>
      <c r="AEC135" s="133"/>
      <c r="AED135" s="133"/>
      <c r="AEE135" s="133"/>
      <c r="AEF135" s="133"/>
      <c r="AEG135" s="133"/>
      <c r="AEH135" s="133"/>
      <c r="AEI135" s="133"/>
      <c r="AEJ135" s="133"/>
      <c r="AEK135" s="133"/>
      <c r="AEL135" s="133"/>
      <c r="AEM135" s="133"/>
      <c r="AEN135" s="133"/>
      <c r="AEO135" s="133"/>
      <c r="AEP135" s="133"/>
      <c r="AEQ135" s="133"/>
      <c r="AER135" s="133"/>
      <c r="AES135" s="133"/>
      <c r="AET135" s="133"/>
      <c r="AEU135" s="133"/>
      <c r="AEV135" s="133"/>
      <c r="AEW135" s="133"/>
      <c r="AEX135" s="133"/>
      <c r="AEY135" s="133"/>
      <c r="AEZ135" s="133"/>
      <c r="AFA135" s="133"/>
      <c r="AFB135" s="133"/>
      <c r="AFC135" s="133"/>
      <c r="AFD135" s="133"/>
      <c r="AFE135" s="133"/>
      <c r="AFF135" s="133"/>
      <c r="AFG135" s="133"/>
      <c r="AFH135" s="133"/>
      <c r="AFI135" s="133"/>
      <c r="AFJ135" s="133"/>
      <c r="AFK135" s="133"/>
      <c r="AFL135" s="133"/>
      <c r="AFM135" s="133"/>
      <c r="AFN135" s="133"/>
      <c r="AFO135" s="133"/>
      <c r="AFP135" s="133"/>
      <c r="AFQ135" s="133"/>
      <c r="AFR135" s="133"/>
      <c r="AFS135" s="133"/>
      <c r="AFT135" s="133"/>
      <c r="AFU135" s="133"/>
      <c r="AFV135" s="133"/>
      <c r="AFW135" s="133"/>
      <c r="AFX135" s="133"/>
      <c r="AFY135" s="133"/>
      <c r="AFZ135" s="133"/>
      <c r="AGA135" s="133"/>
      <c r="AGB135" s="133"/>
      <c r="AGC135" s="133"/>
      <c r="AGD135" s="133"/>
      <c r="AGE135" s="133"/>
      <c r="AGF135" s="133"/>
      <c r="AGG135" s="133"/>
      <c r="AGH135" s="133"/>
      <c r="AGI135" s="133"/>
      <c r="AGJ135" s="133"/>
      <c r="AGK135" s="133"/>
      <c r="AGL135" s="133"/>
      <c r="AGM135" s="133"/>
      <c r="AGN135" s="133"/>
      <c r="AGO135" s="133"/>
      <c r="AGP135" s="133"/>
      <c r="AGQ135" s="133"/>
      <c r="AGR135" s="133"/>
      <c r="AGS135" s="133"/>
      <c r="AGT135" s="133"/>
      <c r="AGU135" s="133"/>
      <c r="AGV135" s="133"/>
      <c r="AGW135" s="133"/>
      <c r="AGX135" s="133"/>
      <c r="AGY135" s="133"/>
      <c r="AGZ135" s="133"/>
      <c r="AHA135" s="133"/>
      <c r="AHB135" s="133"/>
      <c r="AHC135" s="133"/>
      <c r="AHD135" s="133"/>
      <c r="AHE135" s="133"/>
      <c r="AHF135" s="133"/>
      <c r="AHG135" s="133"/>
      <c r="AHH135" s="133"/>
      <c r="AHI135" s="133"/>
      <c r="AHJ135" s="133"/>
      <c r="AHK135" s="133"/>
      <c r="AHL135" s="133"/>
      <c r="AHM135" s="133"/>
      <c r="AHN135" s="133"/>
      <c r="AHO135" s="133"/>
      <c r="AHP135" s="133"/>
      <c r="AHQ135" s="133"/>
      <c r="AHR135" s="133"/>
      <c r="AHS135" s="133"/>
      <c r="AHT135" s="133"/>
      <c r="AHU135" s="133"/>
      <c r="AHV135" s="133"/>
      <c r="AHW135" s="133"/>
      <c r="AHX135" s="133"/>
      <c r="AHY135" s="133"/>
      <c r="AHZ135" s="133"/>
      <c r="AIA135" s="133"/>
      <c r="AIB135" s="133"/>
      <c r="AIC135" s="133"/>
      <c r="AID135" s="133"/>
      <c r="AIE135" s="133"/>
      <c r="AIF135" s="133"/>
      <c r="AIG135" s="133"/>
      <c r="AIH135" s="133"/>
      <c r="AII135" s="133"/>
      <c r="AIJ135" s="133"/>
      <c r="AIK135" s="133"/>
      <c r="AIL135" s="133"/>
      <c r="AIM135" s="133"/>
      <c r="AIN135" s="133"/>
      <c r="AIO135" s="133"/>
      <c r="AIP135" s="133"/>
      <c r="AIQ135" s="133"/>
      <c r="AIR135" s="133"/>
      <c r="AIS135" s="133"/>
      <c r="AIT135" s="133"/>
      <c r="AIU135" s="133"/>
      <c r="AIV135" s="133"/>
      <c r="AIW135" s="133"/>
      <c r="AIX135" s="133"/>
      <c r="AIY135" s="133"/>
      <c r="AIZ135" s="133"/>
      <c r="AJA135" s="133"/>
      <c r="AJB135" s="133"/>
      <c r="AJC135" s="133"/>
      <c r="AJD135" s="133"/>
      <c r="AJE135" s="133"/>
      <c r="AJF135" s="133"/>
      <c r="AJG135" s="133"/>
      <c r="AJH135" s="133"/>
      <c r="AJI135" s="133"/>
    </row>
    <row r="136" spans="1:945" s="141" customFormat="1" ht="14.25" x14ac:dyDescent="0.25">
      <c r="A136" s="180"/>
      <c r="B136" s="180"/>
      <c r="C136" s="180"/>
      <c r="D136" s="181" t="s">
        <v>195</v>
      </c>
      <c r="E136" s="180"/>
      <c r="F136" s="182"/>
      <c r="G136" s="182"/>
      <c r="H136" s="182"/>
      <c r="I136" s="182"/>
      <c r="J136" s="182"/>
      <c r="K136" s="182"/>
      <c r="L136" s="183"/>
      <c r="M136" s="183"/>
      <c r="N136" s="183"/>
      <c r="O136" s="183"/>
      <c r="P136" s="183"/>
      <c r="Q136" s="184"/>
      <c r="R136" s="124"/>
      <c r="S136" s="124"/>
      <c r="T136" s="124"/>
      <c r="U136" s="184"/>
      <c r="V136" s="184"/>
      <c r="W136" s="184"/>
      <c r="X136" s="184"/>
      <c r="Y136" s="184"/>
      <c r="Z136" s="184"/>
      <c r="AA136" s="184"/>
      <c r="AB136" s="184"/>
      <c r="AC136" s="184"/>
      <c r="AD136" s="184"/>
      <c r="AE136" s="184"/>
      <c r="AF136" s="184"/>
      <c r="AG136" s="184"/>
      <c r="AH136" s="184"/>
      <c r="AI136" s="184"/>
      <c r="AJ136" s="184"/>
      <c r="AK136" s="184"/>
      <c r="AL136" s="184"/>
      <c r="AM136" s="184"/>
      <c r="AN136" s="184"/>
      <c r="AO136" s="184"/>
      <c r="AP136" s="184"/>
      <c r="AQ136" s="184"/>
      <c r="AR136" s="184"/>
      <c r="AS136" s="184"/>
      <c r="AT136" s="184"/>
      <c r="AU136" s="184"/>
      <c r="AV136" s="184"/>
      <c r="AW136" s="184"/>
      <c r="AX136" s="184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  <c r="BI136" s="178"/>
      <c r="BJ136" s="178"/>
      <c r="BK136" s="178"/>
      <c r="BL136" s="178"/>
      <c r="BM136" s="178"/>
      <c r="BN136" s="178"/>
      <c r="BO136" s="178"/>
      <c r="BP136" s="178"/>
      <c r="BQ136" s="178"/>
      <c r="BR136" s="178"/>
      <c r="BS136" s="178"/>
      <c r="BT136" s="178"/>
      <c r="BU136" s="178"/>
      <c r="BV136" s="178"/>
      <c r="BW136" s="178"/>
      <c r="BX136" s="178"/>
      <c r="BY136" s="178"/>
      <c r="BZ136" s="178"/>
      <c r="CA136" s="178"/>
      <c r="CB136" s="178"/>
      <c r="CC136" s="178"/>
      <c r="CD136" s="178"/>
      <c r="CE136" s="178"/>
      <c r="CF136" s="178"/>
      <c r="CG136" s="178"/>
      <c r="CH136" s="178"/>
      <c r="CI136" s="178"/>
      <c r="CJ136" s="178"/>
      <c r="CK136" s="178"/>
      <c r="CL136" s="178"/>
      <c r="CM136" s="178"/>
      <c r="CN136" s="178"/>
      <c r="CO136" s="178"/>
      <c r="CP136" s="178"/>
      <c r="CQ136" s="178"/>
      <c r="CR136" s="178"/>
      <c r="CS136" s="178"/>
      <c r="CT136" s="178"/>
      <c r="CU136" s="178"/>
      <c r="CV136" s="178"/>
      <c r="CW136" s="178"/>
      <c r="CX136" s="178"/>
      <c r="CY136" s="178"/>
      <c r="CZ136" s="178"/>
      <c r="DA136" s="178"/>
      <c r="DB136" s="178"/>
      <c r="DC136" s="178"/>
      <c r="DD136" s="178"/>
      <c r="DE136" s="178"/>
      <c r="DF136" s="178"/>
      <c r="DG136" s="178"/>
      <c r="DH136" s="178"/>
      <c r="DI136" s="178"/>
      <c r="DJ136" s="178"/>
      <c r="DK136" s="178"/>
      <c r="DL136" s="178"/>
      <c r="DM136" s="178"/>
      <c r="DN136" s="178"/>
      <c r="DO136" s="178"/>
      <c r="DP136" s="178"/>
      <c r="DQ136" s="178"/>
      <c r="DR136" s="178"/>
      <c r="DS136" s="178"/>
      <c r="DT136" s="178"/>
      <c r="DU136" s="178"/>
      <c r="DV136" s="178"/>
      <c r="DW136" s="178"/>
      <c r="DX136" s="178"/>
      <c r="DY136" s="178"/>
      <c r="DZ136" s="178"/>
      <c r="EA136" s="178"/>
      <c r="EB136" s="178"/>
      <c r="EC136" s="178"/>
      <c r="ED136" s="178"/>
      <c r="EE136" s="178"/>
      <c r="EF136" s="178"/>
      <c r="EG136" s="178"/>
      <c r="EH136" s="178"/>
      <c r="EI136" s="178"/>
      <c r="EJ136" s="178"/>
      <c r="EK136" s="178"/>
      <c r="EL136" s="178"/>
      <c r="EM136" s="178"/>
      <c r="EN136" s="178"/>
      <c r="EO136" s="178"/>
      <c r="EP136" s="178"/>
      <c r="EQ136" s="178"/>
      <c r="ER136" s="178"/>
      <c r="ES136" s="178"/>
      <c r="ET136" s="178"/>
      <c r="EU136" s="178"/>
      <c r="EV136" s="178"/>
      <c r="EW136" s="178"/>
      <c r="EX136" s="178"/>
      <c r="EY136" s="178"/>
      <c r="EZ136" s="178"/>
      <c r="FA136" s="178"/>
      <c r="FB136" s="178"/>
      <c r="FC136" s="178"/>
      <c r="FD136" s="178"/>
      <c r="FE136" s="178"/>
      <c r="FF136" s="178"/>
      <c r="FG136" s="178"/>
      <c r="FH136" s="178"/>
      <c r="FI136" s="178"/>
      <c r="FJ136" s="178"/>
      <c r="FK136" s="178"/>
      <c r="FL136" s="178"/>
      <c r="FM136" s="178"/>
      <c r="FN136" s="178"/>
      <c r="FO136" s="178"/>
      <c r="FP136" s="178"/>
      <c r="FQ136" s="178"/>
      <c r="FR136" s="178"/>
      <c r="FS136" s="178"/>
      <c r="FT136" s="178"/>
      <c r="FU136" s="178"/>
      <c r="FV136" s="178"/>
      <c r="FW136" s="178"/>
      <c r="FX136" s="178"/>
      <c r="FY136" s="178"/>
      <c r="FZ136" s="178"/>
      <c r="GA136" s="178"/>
      <c r="GB136" s="178"/>
      <c r="GC136" s="178"/>
      <c r="GD136" s="178"/>
      <c r="GE136" s="178"/>
      <c r="GF136" s="178"/>
      <c r="GG136" s="178"/>
      <c r="GH136" s="178"/>
      <c r="GI136" s="178"/>
      <c r="GJ136" s="178"/>
      <c r="GK136" s="178"/>
      <c r="GL136" s="178"/>
      <c r="GM136" s="178"/>
      <c r="GN136" s="178"/>
      <c r="GO136" s="178"/>
      <c r="GP136" s="178"/>
      <c r="GQ136" s="178"/>
      <c r="GR136" s="178"/>
      <c r="GS136" s="178"/>
      <c r="GT136" s="178"/>
      <c r="GU136" s="178"/>
      <c r="GV136" s="178"/>
      <c r="GW136" s="178"/>
      <c r="GX136" s="178"/>
      <c r="GY136" s="178"/>
      <c r="GZ136" s="178"/>
      <c r="HA136" s="178"/>
      <c r="HB136" s="178"/>
      <c r="HC136" s="178"/>
      <c r="HD136" s="178"/>
      <c r="HE136" s="178"/>
      <c r="HF136" s="178"/>
      <c r="HG136" s="178"/>
      <c r="HH136" s="178"/>
      <c r="HI136" s="178"/>
      <c r="HJ136" s="178"/>
      <c r="HK136" s="178"/>
      <c r="HL136" s="178"/>
      <c r="HM136" s="178"/>
      <c r="HN136" s="178"/>
      <c r="HO136" s="178"/>
      <c r="HP136" s="178"/>
      <c r="HQ136" s="178"/>
      <c r="HR136" s="178"/>
      <c r="HS136" s="178"/>
      <c r="HT136" s="178"/>
      <c r="HU136" s="178"/>
      <c r="HV136" s="178"/>
      <c r="HW136" s="178"/>
      <c r="HX136" s="178"/>
      <c r="HY136" s="178"/>
      <c r="HZ136" s="178"/>
      <c r="IA136" s="178"/>
      <c r="IB136" s="178"/>
      <c r="IC136" s="178"/>
      <c r="ID136" s="178"/>
      <c r="IE136" s="178"/>
      <c r="IF136" s="178"/>
      <c r="IG136" s="178"/>
      <c r="IH136" s="178"/>
      <c r="II136" s="178"/>
      <c r="IJ136" s="178"/>
      <c r="IK136" s="178"/>
      <c r="IL136" s="178"/>
      <c r="IM136" s="178"/>
      <c r="IN136" s="178"/>
      <c r="IO136" s="178"/>
      <c r="IP136" s="178"/>
      <c r="IQ136" s="178"/>
      <c r="IR136" s="178"/>
      <c r="IS136" s="178"/>
      <c r="IT136" s="178"/>
      <c r="IU136" s="178"/>
      <c r="IV136" s="178"/>
      <c r="IW136" s="178"/>
      <c r="IX136" s="178"/>
      <c r="IY136" s="178"/>
      <c r="IZ136" s="178"/>
      <c r="JA136" s="178"/>
      <c r="JB136" s="178"/>
      <c r="JC136" s="178"/>
      <c r="JD136" s="178"/>
      <c r="JE136" s="178"/>
      <c r="JF136" s="178"/>
      <c r="JG136" s="178"/>
      <c r="JH136" s="178"/>
      <c r="JI136" s="178"/>
      <c r="JJ136" s="178"/>
      <c r="JK136" s="178"/>
      <c r="JL136" s="178"/>
      <c r="JM136" s="178"/>
      <c r="JN136" s="178"/>
      <c r="JO136" s="178"/>
      <c r="JP136" s="178"/>
      <c r="JQ136" s="178"/>
      <c r="JR136" s="178"/>
      <c r="JS136" s="178"/>
      <c r="JT136" s="178"/>
      <c r="JU136" s="178"/>
      <c r="JV136" s="178"/>
      <c r="JW136" s="178"/>
      <c r="JX136" s="178"/>
      <c r="JY136" s="178"/>
      <c r="JZ136" s="178"/>
      <c r="KA136" s="178"/>
      <c r="KB136" s="178"/>
      <c r="KC136" s="178"/>
      <c r="KD136" s="178"/>
      <c r="KE136" s="178"/>
      <c r="KF136" s="178"/>
      <c r="KG136" s="178"/>
      <c r="KH136" s="178"/>
      <c r="KI136" s="178"/>
      <c r="KJ136" s="178"/>
      <c r="KK136" s="178"/>
      <c r="KL136" s="178"/>
      <c r="KM136" s="178"/>
      <c r="KN136" s="178"/>
      <c r="KO136" s="178"/>
      <c r="KP136" s="178"/>
      <c r="KQ136" s="178"/>
      <c r="KR136" s="178"/>
      <c r="KS136" s="178"/>
      <c r="KT136" s="178"/>
      <c r="KU136" s="178"/>
      <c r="KV136" s="178"/>
      <c r="KW136" s="178"/>
      <c r="KX136" s="178"/>
      <c r="KY136" s="178"/>
      <c r="KZ136" s="178"/>
      <c r="LA136" s="178"/>
      <c r="LB136" s="178"/>
      <c r="LC136" s="178"/>
      <c r="LD136" s="178"/>
      <c r="LE136" s="178"/>
      <c r="LF136" s="178"/>
      <c r="LG136" s="178"/>
      <c r="LH136" s="178"/>
      <c r="LI136" s="178"/>
      <c r="LJ136" s="178"/>
      <c r="LK136" s="178"/>
      <c r="LL136" s="178"/>
      <c r="LM136" s="178"/>
      <c r="LN136" s="178"/>
      <c r="LO136" s="178"/>
      <c r="LP136" s="178"/>
      <c r="LQ136" s="178"/>
      <c r="LR136" s="178"/>
      <c r="LS136" s="178"/>
      <c r="LT136" s="178"/>
      <c r="LU136" s="178"/>
      <c r="LV136" s="178"/>
      <c r="LW136" s="178"/>
      <c r="LX136" s="178"/>
      <c r="LY136" s="178"/>
      <c r="LZ136" s="178"/>
      <c r="MA136" s="178"/>
      <c r="MB136" s="178"/>
      <c r="MC136" s="178"/>
      <c r="MD136" s="178"/>
      <c r="ME136" s="178"/>
      <c r="MF136" s="178"/>
      <c r="MG136" s="178"/>
      <c r="MH136" s="178"/>
      <c r="MI136" s="178"/>
      <c r="MJ136" s="178"/>
      <c r="MK136" s="178"/>
      <c r="ML136" s="178"/>
      <c r="MM136" s="178"/>
      <c r="MN136" s="178"/>
      <c r="MO136" s="178"/>
      <c r="MP136" s="178"/>
      <c r="MQ136" s="178"/>
      <c r="MR136" s="178"/>
      <c r="MS136" s="178"/>
      <c r="MT136" s="178"/>
      <c r="MU136" s="178"/>
      <c r="MV136" s="178"/>
      <c r="MW136" s="178"/>
      <c r="MX136" s="178"/>
      <c r="MY136" s="178"/>
      <c r="MZ136" s="178"/>
      <c r="NA136" s="178"/>
      <c r="NB136" s="178"/>
      <c r="NC136" s="178"/>
      <c r="ND136" s="178"/>
      <c r="NE136" s="178"/>
      <c r="NF136" s="178"/>
      <c r="NG136" s="178"/>
      <c r="NH136" s="178"/>
      <c r="NI136" s="178"/>
      <c r="NJ136" s="178"/>
      <c r="NK136" s="178"/>
      <c r="NL136" s="178"/>
      <c r="NM136" s="178"/>
      <c r="NN136" s="178"/>
      <c r="NO136" s="178"/>
      <c r="NP136" s="178"/>
      <c r="NQ136" s="178"/>
      <c r="NR136" s="178"/>
      <c r="NS136" s="178"/>
      <c r="NT136" s="178"/>
      <c r="NU136" s="178"/>
      <c r="NV136" s="178"/>
      <c r="NW136" s="178"/>
      <c r="NX136" s="178"/>
      <c r="NY136" s="178"/>
      <c r="NZ136" s="178"/>
      <c r="OA136" s="178"/>
      <c r="OB136" s="178"/>
      <c r="OC136" s="178"/>
      <c r="OD136" s="178"/>
      <c r="OE136" s="178"/>
      <c r="OF136" s="178"/>
      <c r="OG136" s="178"/>
      <c r="OH136" s="178"/>
      <c r="OI136" s="178"/>
      <c r="OJ136" s="178"/>
      <c r="OK136" s="178"/>
      <c r="OL136" s="178"/>
      <c r="OM136" s="178"/>
      <c r="ON136" s="178"/>
      <c r="OO136" s="178"/>
      <c r="OP136" s="178"/>
      <c r="OQ136" s="178"/>
      <c r="OR136" s="178"/>
      <c r="OS136" s="178"/>
      <c r="OT136" s="178"/>
      <c r="OU136" s="178"/>
      <c r="OV136" s="178"/>
      <c r="OW136" s="178"/>
      <c r="OX136" s="178"/>
      <c r="OY136" s="178"/>
      <c r="OZ136" s="178"/>
      <c r="PA136" s="178"/>
      <c r="PB136" s="178"/>
      <c r="PC136" s="178"/>
      <c r="PD136" s="178"/>
      <c r="PE136" s="178"/>
      <c r="PF136" s="178"/>
      <c r="PG136" s="178"/>
      <c r="PH136" s="178"/>
      <c r="PI136" s="178"/>
      <c r="PJ136" s="178"/>
      <c r="PK136" s="178"/>
      <c r="PL136" s="178"/>
      <c r="PM136" s="178"/>
      <c r="PN136" s="178"/>
      <c r="PO136" s="178"/>
      <c r="PP136" s="178"/>
      <c r="PQ136" s="178"/>
      <c r="PR136" s="178"/>
      <c r="PS136" s="178"/>
      <c r="PT136" s="178"/>
      <c r="PU136" s="178"/>
      <c r="PV136" s="178"/>
      <c r="PW136" s="178"/>
      <c r="PX136" s="178"/>
      <c r="PY136" s="178"/>
      <c r="PZ136" s="178"/>
      <c r="QA136" s="178"/>
      <c r="QB136" s="178"/>
      <c r="QC136" s="178"/>
      <c r="QD136" s="178"/>
      <c r="QE136" s="178"/>
      <c r="QF136" s="178"/>
      <c r="QG136" s="178"/>
      <c r="QH136" s="178"/>
      <c r="QI136" s="178"/>
      <c r="QJ136" s="178"/>
      <c r="QK136" s="178"/>
      <c r="QL136" s="178"/>
      <c r="QM136" s="178"/>
      <c r="QN136" s="178"/>
      <c r="QO136" s="178"/>
      <c r="QP136" s="178"/>
      <c r="QQ136" s="178"/>
      <c r="QR136" s="178"/>
      <c r="QS136" s="178"/>
      <c r="QT136" s="178"/>
      <c r="QU136" s="178"/>
      <c r="QV136" s="178"/>
      <c r="QW136" s="178"/>
      <c r="QX136" s="178"/>
      <c r="QY136" s="178"/>
      <c r="QZ136" s="178"/>
      <c r="RA136" s="178"/>
      <c r="RB136" s="178"/>
      <c r="RC136" s="178"/>
      <c r="RD136" s="178"/>
      <c r="RE136" s="178"/>
      <c r="RF136" s="178"/>
      <c r="RG136" s="178"/>
      <c r="RH136" s="178"/>
      <c r="RI136" s="178"/>
      <c r="RJ136" s="178"/>
      <c r="RK136" s="178"/>
      <c r="RL136" s="178"/>
      <c r="RM136" s="178"/>
      <c r="RN136" s="178"/>
      <c r="RO136" s="178"/>
      <c r="RP136" s="178"/>
      <c r="RQ136" s="178"/>
      <c r="RR136" s="178"/>
      <c r="RS136" s="178"/>
      <c r="RT136" s="178"/>
      <c r="RU136" s="178"/>
      <c r="RV136" s="178"/>
      <c r="RW136" s="178"/>
      <c r="RX136" s="178"/>
      <c r="RY136" s="178"/>
      <c r="RZ136" s="178"/>
      <c r="SA136" s="178"/>
      <c r="SB136" s="178"/>
      <c r="SC136" s="178"/>
      <c r="SD136" s="178"/>
      <c r="SE136" s="178"/>
      <c r="SF136" s="178"/>
      <c r="SG136" s="178"/>
      <c r="SH136" s="178"/>
      <c r="SI136" s="178"/>
      <c r="SJ136" s="178"/>
      <c r="SK136" s="178"/>
      <c r="SL136" s="178"/>
      <c r="SM136" s="178"/>
      <c r="SN136" s="178"/>
      <c r="SO136" s="178"/>
      <c r="SP136" s="178"/>
      <c r="SQ136" s="178"/>
      <c r="SR136" s="178"/>
      <c r="SS136" s="178"/>
      <c r="ST136" s="178"/>
      <c r="SU136" s="178"/>
      <c r="SV136" s="178"/>
      <c r="SW136" s="178"/>
      <c r="SX136" s="178"/>
      <c r="SY136" s="178"/>
      <c r="SZ136" s="178"/>
      <c r="TA136" s="178"/>
      <c r="TB136" s="178"/>
      <c r="TC136" s="178"/>
      <c r="TD136" s="178"/>
      <c r="TE136" s="178"/>
      <c r="TF136" s="178"/>
      <c r="TG136" s="178"/>
      <c r="TH136" s="178"/>
      <c r="TI136" s="178"/>
      <c r="TJ136" s="178"/>
      <c r="TK136" s="178"/>
      <c r="TL136" s="178"/>
      <c r="TM136" s="178"/>
      <c r="TN136" s="178"/>
      <c r="TO136" s="178"/>
      <c r="TP136" s="178"/>
      <c r="TQ136" s="178"/>
      <c r="TR136" s="178"/>
      <c r="TS136" s="178"/>
      <c r="TT136" s="178"/>
      <c r="TU136" s="178"/>
      <c r="TV136" s="178"/>
      <c r="TW136" s="178"/>
      <c r="TX136" s="178"/>
      <c r="TY136" s="178"/>
      <c r="TZ136" s="178"/>
      <c r="UA136" s="178"/>
      <c r="UB136" s="178"/>
      <c r="UC136" s="178"/>
      <c r="UD136" s="178"/>
      <c r="UE136" s="178"/>
      <c r="UF136" s="178"/>
      <c r="UG136" s="178"/>
      <c r="UH136" s="178"/>
      <c r="UI136" s="178"/>
      <c r="UJ136" s="178"/>
      <c r="UK136" s="178"/>
      <c r="UL136" s="178"/>
      <c r="UM136" s="178"/>
      <c r="UN136" s="178"/>
      <c r="UO136" s="178"/>
      <c r="UP136" s="178"/>
      <c r="UQ136" s="178"/>
      <c r="UR136" s="178"/>
      <c r="US136" s="178"/>
      <c r="UT136" s="178"/>
      <c r="UU136" s="178"/>
      <c r="UV136" s="178"/>
      <c r="UW136" s="178"/>
      <c r="UX136" s="178"/>
      <c r="UY136" s="178"/>
      <c r="UZ136" s="178"/>
      <c r="VA136" s="178"/>
      <c r="VB136" s="178"/>
      <c r="VC136" s="178"/>
      <c r="VD136" s="178"/>
      <c r="VE136" s="178"/>
      <c r="VF136" s="178"/>
      <c r="VG136" s="178"/>
      <c r="VH136" s="178"/>
      <c r="VI136" s="178"/>
      <c r="VJ136" s="178"/>
      <c r="VK136" s="178"/>
      <c r="VL136" s="178"/>
      <c r="VM136" s="178"/>
      <c r="VN136" s="178"/>
      <c r="VO136" s="178"/>
      <c r="VP136" s="178"/>
      <c r="VQ136" s="178"/>
      <c r="VR136" s="178"/>
      <c r="VS136" s="178"/>
      <c r="VT136" s="178"/>
      <c r="VU136" s="178"/>
      <c r="VV136" s="178"/>
      <c r="VW136" s="178"/>
      <c r="VX136" s="178"/>
      <c r="VY136" s="178"/>
      <c r="VZ136" s="178"/>
      <c r="WA136" s="178"/>
      <c r="WB136" s="178"/>
      <c r="WC136" s="178"/>
      <c r="WD136" s="178"/>
      <c r="WE136" s="178"/>
      <c r="WF136" s="178"/>
      <c r="WG136" s="178"/>
      <c r="WH136" s="178"/>
      <c r="WI136" s="178"/>
      <c r="WJ136" s="178"/>
      <c r="WK136" s="178"/>
      <c r="WL136" s="178"/>
      <c r="WM136" s="178"/>
      <c r="WN136" s="178"/>
      <c r="WO136" s="178"/>
      <c r="WP136" s="178"/>
      <c r="WQ136" s="178"/>
      <c r="WR136" s="178"/>
      <c r="WS136" s="178"/>
      <c r="WT136" s="178"/>
      <c r="WU136" s="178"/>
      <c r="WV136" s="178"/>
      <c r="WW136" s="178"/>
      <c r="WX136" s="178"/>
      <c r="WY136" s="178"/>
      <c r="WZ136" s="178"/>
      <c r="XA136" s="178"/>
      <c r="XB136" s="178"/>
      <c r="XC136" s="178"/>
      <c r="XD136" s="178"/>
      <c r="XE136" s="178"/>
      <c r="XF136" s="178"/>
      <c r="XG136" s="178"/>
      <c r="XH136" s="178"/>
      <c r="XI136" s="178"/>
      <c r="XJ136" s="178"/>
      <c r="XK136" s="178"/>
      <c r="XL136" s="178"/>
      <c r="XM136" s="178"/>
      <c r="XN136" s="178"/>
      <c r="XO136" s="178"/>
      <c r="XP136" s="178"/>
      <c r="XQ136" s="178"/>
      <c r="XR136" s="178"/>
      <c r="XS136" s="178"/>
      <c r="XT136" s="178"/>
      <c r="XU136" s="178"/>
      <c r="XV136" s="178"/>
      <c r="XW136" s="178"/>
      <c r="XX136" s="178"/>
      <c r="XY136" s="178"/>
      <c r="XZ136" s="178"/>
      <c r="YA136" s="178"/>
      <c r="YB136" s="178"/>
      <c r="YC136" s="178"/>
      <c r="YD136" s="178"/>
      <c r="YE136" s="178"/>
      <c r="YF136" s="178"/>
      <c r="YG136" s="178"/>
      <c r="YH136" s="178"/>
      <c r="YI136" s="178"/>
      <c r="YJ136" s="178"/>
      <c r="YK136" s="178"/>
      <c r="YL136" s="178"/>
      <c r="YM136" s="178"/>
      <c r="YN136" s="178"/>
      <c r="YO136" s="178"/>
      <c r="YP136" s="178"/>
      <c r="YQ136" s="178"/>
      <c r="YR136" s="178"/>
      <c r="YS136" s="178"/>
      <c r="YT136" s="178"/>
      <c r="YU136" s="178"/>
      <c r="YV136" s="178"/>
      <c r="YW136" s="178"/>
      <c r="YX136" s="178"/>
      <c r="YY136" s="178"/>
      <c r="YZ136" s="178"/>
      <c r="ZA136" s="178"/>
      <c r="ZB136" s="178"/>
      <c r="ZC136" s="178"/>
      <c r="ZD136" s="178"/>
      <c r="ZE136" s="178"/>
      <c r="ZF136" s="178"/>
      <c r="ZG136" s="178"/>
      <c r="ZH136" s="178"/>
      <c r="ZI136" s="178"/>
      <c r="ZJ136" s="178"/>
      <c r="ZK136" s="178"/>
      <c r="ZL136" s="178"/>
      <c r="ZM136" s="178"/>
      <c r="ZN136" s="178"/>
      <c r="ZO136" s="178"/>
      <c r="ZP136" s="178"/>
      <c r="ZQ136" s="178"/>
      <c r="ZR136" s="178"/>
      <c r="ZS136" s="178"/>
      <c r="ZT136" s="178"/>
      <c r="ZU136" s="178"/>
      <c r="ZV136" s="178"/>
      <c r="ZW136" s="178"/>
      <c r="ZX136" s="178"/>
      <c r="ZY136" s="178"/>
      <c r="ZZ136" s="178"/>
      <c r="AAA136" s="178"/>
      <c r="AAB136" s="178"/>
      <c r="AAC136" s="178"/>
      <c r="AAD136" s="178"/>
      <c r="AAE136" s="178"/>
      <c r="AAF136" s="178"/>
      <c r="AAG136" s="178"/>
      <c r="AAH136" s="178"/>
      <c r="AAI136" s="178"/>
      <c r="AAJ136" s="178"/>
      <c r="AAK136" s="178"/>
      <c r="AAL136" s="178"/>
      <c r="AAM136" s="178"/>
      <c r="AAN136" s="178"/>
      <c r="AAO136" s="178"/>
      <c r="AAP136" s="178"/>
      <c r="AAQ136" s="178"/>
      <c r="AAR136" s="178"/>
      <c r="AAS136" s="178"/>
      <c r="AAT136" s="178"/>
      <c r="AAU136" s="178"/>
      <c r="AAV136" s="178"/>
      <c r="AAW136" s="178"/>
      <c r="AAX136" s="178"/>
      <c r="AAY136" s="178"/>
      <c r="AAZ136" s="178"/>
      <c r="ABA136" s="178"/>
      <c r="ABB136" s="178"/>
      <c r="ABC136" s="178"/>
      <c r="ABD136" s="178"/>
      <c r="ABE136" s="178"/>
      <c r="ABF136" s="178"/>
      <c r="ABG136" s="178"/>
      <c r="ABH136" s="178"/>
      <c r="ABI136" s="178"/>
      <c r="ABJ136" s="178"/>
      <c r="ABK136" s="178"/>
      <c r="ABL136" s="178"/>
      <c r="ABM136" s="178"/>
      <c r="ABN136" s="178"/>
      <c r="ABO136" s="178"/>
      <c r="ABP136" s="178"/>
      <c r="ABQ136" s="178"/>
      <c r="ABR136" s="178"/>
      <c r="ABS136" s="178"/>
      <c r="ABT136" s="178"/>
      <c r="ABU136" s="178"/>
      <c r="ABV136" s="178"/>
      <c r="ABW136" s="178"/>
      <c r="ABX136" s="178"/>
      <c r="ABY136" s="178"/>
      <c r="ABZ136" s="178"/>
      <c r="ACA136" s="178"/>
      <c r="ACB136" s="178"/>
      <c r="ACC136" s="178"/>
      <c r="ACD136" s="178"/>
      <c r="ACE136" s="178"/>
      <c r="ACF136" s="178"/>
      <c r="ACG136" s="178"/>
      <c r="ACH136" s="178"/>
      <c r="ACI136" s="178"/>
      <c r="ACJ136" s="178"/>
      <c r="ACK136" s="178"/>
      <c r="ACL136" s="178"/>
      <c r="ACM136" s="178"/>
      <c r="ACN136" s="178"/>
      <c r="ACO136" s="178"/>
      <c r="ACP136" s="178"/>
      <c r="ACQ136" s="178"/>
      <c r="ACR136" s="178"/>
      <c r="ACS136" s="178"/>
      <c r="ACT136" s="178"/>
      <c r="ACU136" s="178"/>
      <c r="ACV136" s="178"/>
      <c r="ACW136" s="178"/>
      <c r="ACX136" s="178"/>
      <c r="ACY136" s="178"/>
      <c r="ACZ136" s="178"/>
      <c r="ADA136" s="178"/>
      <c r="ADB136" s="178"/>
      <c r="ADC136" s="178"/>
      <c r="ADD136" s="178"/>
      <c r="ADE136" s="178"/>
      <c r="ADF136" s="178"/>
      <c r="ADG136" s="178"/>
      <c r="ADH136" s="178"/>
      <c r="ADI136" s="178"/>
      <c r="ADJ136" s="178"/>
      <c r="ADK136" s="178"/>
      <c r="ADL136" s="178"/>
      <c r="ADM136" s="178"/>
      <c r="ADN136" s="178"/>
      <c r="ADO136" s="178"/>
      <c r="ADP136" s="178"/>
      <c r="ADQ136" s="178"/>
      <c r="ADR136" s="178"/>
      <c r="ADS136" s="178"/>
      <c r="ADT136" s="178"/>
      <c r="ADU136" s="178"/>
      <c r="ADV136" s="178"/>
      <c r="ADW136" s="178"/>
      <c r="ADX136" s="178"/>
      <c r="ADY136" s="178"/>
      <c r="ADZ136" s="178"/>
      <c r="AEA136" s="178"/>
      <c r="AEB136" s="178"/>
      <c r="AEC136" s="178"/>
      <c r="AED136" s="178"/>
      <c r="AEE136" s="178"/>
      <c r="AEF136" s="178"/>
      <c r="AEG136" s="178"/>
      <c r="AEH136" s="178"/>
      <c r="AEI136" s="178"/>
      <c r="AEJ136" s="178"/>
      <c r="AEK136" s="178"/>
      <c r="AEL136" s="178"/>
      <c r="AEM136" s="178"/>
      <c r="AEN136" s="178"/>
      <c r="AEO136" s="178"/>
      <c r="AEP136" s="178"/>
      <c r="AEQ136" s="178"/>
      <c r="AER136" s="178"/>
      <c r="AES136" s="178"/>
      <c r="AET136" s="178"/>
      <c r="AEU136" s="178"/>
      <c r="AEV136" s="178"/>
      <c r="AEW136" s="178"/>
      <c r="AEX136" s="178"/>
      <c r="AEY136" s="178"/>
      <c r="AEZ136" s="178"/>
      <c r="AFA136" s="178"/>
      <c r="AFB136" s="178"/>
      <c r="AFC136" s="178"/>
      <c r="AFD136" s="178"/>
      <c r="AFE136" s="178"/>
      <c r="AFF136" s="178"/>
      <c r="AFG136" s="178"/>
      <c r="AFH136" s="178"/>
      <c r="AFI136" s="178"/>
      <c r="AFJ136" s="178"/>
      <c r="AFK136" s="178"/>
      <c r="AFL136" s="178"/>
      <c r="AFM136" s="178"/>
      <c r="AFN136" s="178"/>
      <c r="AFO136" s="178"/>
      <c r="AFP136" s="178"/>
      <c r="AFQ136" s="178"/>
      <c r="AFR136" s="178"/>
      <c r="AFS136" s="178"/>
      <c r="AFT136" s="178"/>
      <c r="AFU136" s="178"/>
      <c r="AFV136" s="178"/>
      <c r="AFW136" s="178"/>
      <c r="AFX136" s="178"/>
      <c r="AFY136" s="178"/>
      <c r="AFZ136" s="178"/>
      <c r="AGA136" s="178"/>
      <c r="AGB136" s="178"/>
      <c r="AGC136" s="178"/>
      <c r="AGD136" s="178"/>
      <c r="AGE136" s="178"/>
      <c r="AGF136" s="178"/>
      <c r="AGG136" s="178"/>
      <c r="AGH136" s="178"/>
      <c r="AGI136" s="178"/>
      <c r="AGJ136" s="178"/>
      <c r="AGK136" s="178"/>
      <c r="AGL136" s="178"/>
      <c r="AGM136" s="178"/>
      <c r="AGN136" s="178"/>
      <c r="AGO136" s="178"/>
      <c r="AGP136" s="178"/>
      <c r="AGQ136" s="178"/>
      <c r="AGR136" s="178"/>
      <c r="AGS136" s="178"/>
      <c r="AGT136" s="178"/>
      <c r="AGU136" s="178"/>
      <c r="AGV136" s="178"/>
      <c r="AGW136" s="178"/>
      <c r="AGX136" s="178"/>
      <c r="AGY136" s="178"/>
      <c r="AGZ136" s="178"/>
      <c r="AHA136" s="178"/>
      <c r="AHB136" s="178"/>
      <c r="AHC136" s="178"/>
      <c r="AHD136" s="178"/>
      <c r="AHE136" s="178"/>
      <c r="AHF136" s="178"/>
      <c r="AHG136" s="178"/>
      <c r="AHH136" s="178"/>
      <c r="AHI136" s="178"/>
      <c r="AHJ136" s="178"/>
      <c r="AHK136" s="178"/>
      <c r="AHL136" s="178"/>
      <c r="AHM136" s="178"/>
      <c r="AHN136" s="178"/>
      <c r="AHO136" s="178"/>
      <c r="AHP136" s="178"/>
      <c r="AHQ136" s="178"/>
      <c r="AHR136" s="178"/>
      <c r="AHS136" s="178"/>
      <c r="AHT136" s="178"/>
      <c r="AHU136" s="178"/>
      <c r="AHV136" s="178"/>
      <c r="AHW136" s="178"/>
      <c r="AHX136" s="178"/>
      <c r="AHY136" s="178"/>
      <c r="AHZ136" s="178"/>
      <c r="AIA136" s="178"/>
      <c r="AIB136" s="178"/>
      <c r="AIC136" s="178"/>
      <c r="AID136" s="178"/>
      <c r="AIE136" s="178"/>
      <c r="AIF136" s="178"/>
      <c r="AIG136" s="178"/>
      <c r="AIH136" s="178"/>
      <c r="AII136" s="178"/>
      <c r="AIJ136" s="178"/>
      <c r="AIK136" s="178"/>
      <c r="AIL136" s="178"/>
      <c r="AIM136" s="178"/>
      <c r="AIN136" s="178"/>
      <c r="AIO136" s="178"/>
      <c r="AIP136" s="178"/>
      <c r="AIQ136" s="178"/>
      <c r="AIR136" s="178"/>
      <c r="AIS136" s="178"/>
      <c r="AIT136" s="178"/>
      <c r="AIU136" s="178"/>
      <c r="AIV136" s="178"/>
      <c r="AIW136" s="178"/>
      <c r="AIX136" s="178"/>
      <c r="AIY136" s="178"/>
      <c r="AIZ136" s="178"/>
      <c r="AJA136" s="178"/>
      <c r="AJB136" s="178"/>
      <c r="AJC136" s="178"/>
      <c r="AJD136" s="178"/>
      <c r="AJE136" s="178"/>
      <c r="AJF136" s="178"/>
      <c r="AJG136" s="178"/>
      <c r="AJH136" s="178"/>
      <c r="AJI136" s="178"/>
    </row>
    <row r="137" spans="1:945" s="148" customFormat="1" ht="22.5" x14ac:dyDescent="0.25">
      <c r="A137" s="142" t="s">
        <v>72</v>
      </c>
      <c r="B137" s="142" t="s">
        <v>196</v>
      </c>
      <c r="C137" s="142" t="s">
        <v>58</v>
      </c>
      <c r="D137" s="143" t="s">
        <v>239</v>
      </c>
      <c r="E137" s="142" t="s">
        <v>57</v>
      </c>
      <c r="F137" s="144"/>
      <c r="G137" s="146"/>
      <c r="H137" s="145">
        <v>50</v>
      </c>
      <c r="I137" s="146">
        <f>SUM(I138:I139)</f>
        <v>4.6500000000000004</v>
      </c>
      <c r="J137" s="146">
        <f>SUM(J138:J139)</f>
        <v>9.92</v>
      </c>
      <c r="K137" s="146">
        <f>I137+J137</f>
        <v>14.57</v>
      </c>
      <c r="L137" s="147">
        <f>H137*I137</f>
        <v>232.50000000000003</v>
      </c>
      <c r="M137" s="147">
        <f>H137*J137</f>
        <v>496</v>
      </c>
      <c r="N137" s="147">
        <f>L137+M137</f>
        <v>728.5</v>
      </c>
      <c r="O137" s="147">
        <f>N137*$O$5</f>
        <v>183.41538020738935</v>
      </c>
      <c r="P137" s="147">
        <f>N137+O137</f>
        <v>911.91538020738938</v>
      </c>
      <c r="R137" s="71"/>
      <c r="S137" s="71"/>
      <c r="T137" s="71"/>
      <c r="AY137" s="141"/>
      <c r="AZ137" s="141"/>
      <c r="BA137" s="141"/>
      <c r="BB137" s="141"/>
      <c r="BC137" s="141"/>
      <c r="BD137" s="141"/>
      <c r="BE137" s="141"/>
      <c r="BF137" s="141"/>
      <c r="BG137" s="141"/>
      <c r="BH137" s="141"/>
      <c r="BI137" s="141"/>
      <c r="BJ137" s="141"/>
      <c r="BK137" s="141"/>
      <c r="BL137" s="141"/>
      <c r="BM137" s="141"/>
      <c r="BN137" s="141"/>
      <c r="BO137" s="141"/>
      <c r="BP137" s="141"/>
      <c r="BQ137" s="141"/>
      <c r="BR137" s="141"/>
      <c r="BS137" s="141"/>
      <c r="BT137" s="141"/>
      <c r="BU137" s="141"/>
      <c r="BV137" s="141"/>
      <c r="BW137" s="141"/>
      <c r="BX137" s="141"/>
      <c r="BY137" s="141"/>
      <c r="BZ137" s="141"/>
      <c r="CA137" s="141"/>
      <c r="CB137" s="141"/>
      <c r="CC137" s="141"/>
      <c r="CD137" s="141"/>
      <c r="CE137" s="141"/>
      <c r="CF137" s="141"/>
      <c r="CG137" s="141"/>
      <c r="CH137" s="141"/>
      <c r="CI137" s="141"/>
      <c r="CJ137" s="141"/>
      <c r="CK137" s="141"/>
      <c r="CL137" s="141"/>
      <c r="CM137" s="141"/>
      <c r="CN137" s="141"/>
      <c r="CO137" s="141"/>
      <c r="CP137" s="141"/>
      <c r="CQ137" s="141"/>
      <c r="CR137" s="141"/>
      <c r="CS137" s="141"/>
      <c r="CT137" s="141"/>
      <c r="CU137" s="141"/>
      <c r="CV137" s="141"/>
      <c r="CW137" s="141"/>
      <c r="CX137" s="141"/>
      <c r="CY137" s="141"/>
      <c r="CZ137" s="141"/>
      <c r="DA137" s="141"/>
      <c r="DB137" s="141"/>
      <c r="DC137" s="141"/>
      <c r="DD137" s="141"/>
      <c r="DE137" s="141"/>
      <c r="DF137" s="141"/>
      <c r="DG137" s="141"/>
      <c r="DH137" s="141"/>
      <c r="DI137" s="141"/>
      <c r="DJ137" s="141"/>
      <c r="DK137" s="141"/>
      <c r="DL137" s="141"/>
      <c r="DM137" s="141"/>
      <c r="DN137" s="141"/>
      <c r="DO137" s="141"/>
      <c r="DP137" s="141"/>
      <c r="DQ137" s="141"/>
      <c r="DR137" s="141"/>
      <c r="DS137" s="141"/>
      <c r="DT137" s="141"/>
      <c r="DU137" s="141"/>
      <c r="DV137" s="141"/>
      <c r="DW137" s="141"/>
      <c r="DX137" s="141"/>
      <c r="DY137" s="141"/>
      <c r="DZ137" s="141"/>
      <c r="EA137" s="141"/>
      <c r="EB137" s="141"/>
      <c r="EC137" s="141"/>
      <c r="ED137" s="141"/>
      <c r="EE137" s="141"/>
      <c r="EF137" s="141"/>
      <c r="EG137" s="141"/>
      <c r="EH137" s="141"/>
      <c r="EI137" s="141"/>
      <c r="EJ137" s="141"/>
      <c r="EK137" s="141"/>
      <c r="EL137" s="141"/>
      <c r="EM137" s="141"/>
      <c r="EN137" s="141"/>
      <c r="EO137" s="141"/>
      <c r="EP137" s="141"/>
      <c r="EQ137" s="141"/>
      <c r="ER137" s="141"/>
      <c r="ES137" s="141"/>
      <c r="ET137" s="141"/>
      <c r="EU137" s="141"/>
      <c r="EV137" s="141"/>
      <c r="EW137" s="141"/>
      <c r="EX137" s="141"/>
      <c r="EY137" s="141"/>
      <c r="EZ137" s="141"/>
      <c r="FA137" s="141"/>
      <c r="FB137" s="141"/>
      <c r="FC137" s="141"/>
      <c r="FD137" s="141"/>
      <c r="FE137" s="141"/>
      <c r="FF137" s="141"/>
      <c r="FG137" s="141"/>
      <c r="FH137" s="141"/>
      <c r="FI137" s="141"/>
      <c r="FJ137" s="141"/>
      <c r="FK137" s="141"/>
      <c r="FL137" s="141"/>
      <c r="FM137" s="141"/>
      <c r="FN137" s="141"/>
      <c r="FO137" s="141"/>
      <c r="FP137" s="141"/>
      <c r="FQ137" s="141"/>
      <c r="FR137" s="141"/>
      <c r="FS137" s="141"/>
      <c r="FT137" s="141"/>
      <c r="FU137" s="141"/>
      <c r="FV137" s="141"/>
      <c r="FW137" s="141"/>
      <c r="FX137" s="141"/>
      <c r="FY137" s="141"/>
      <c r="FZ137" s="141"/>
      <c r="GA137" s="141"/>
      <c r="GB137" s="141"/>
      <c r="GC137" s="141"/>
      <c r="GD137" s="141"/>
      <c r="GE137" s="141"/>
      <c r="GF137" s="141"/>
      <c r="GG137" s="141"/>
      <c r="GH137" s="141"/>
      <c r="GI137" s="141"/>
      <c r="GJ137" s="141"/>
      <c r="GK137" s="141"/>
      <c r="GL137" s="141"/>
      <c r="GM137" s="141"/>
      <c r="GN137" s="141"/>
      <c r="GO137" s="141"/>
      <c r="GP137" s="141"/>
      <c r="GQ137" s="141"/>
      <c r="GR137" s="141"/>
      <c r="GS137" s="141"/>
      <c r="GT137" s="141"/>
      <c r="GU137" s="141"/>
      <c r="GV137" s="141"/>
      <c r="GW137" s="141"/>
      <c r="GX137" s="141"/>
      <c r="GY137" s="141"/>
      <c r="GZ137" s="141"/>
      <c r="HA137" s="141"/>
      <c r="HB137" s="141"/>
      <c r="HC137" s="141"/>
      <c r="HD137" s="141"/>
      <c r="HE137" s="141"/>
      <c r="HF137" s="141"/>
      <c r="HG137" s="141"/>
      <c r="HH137" s="141"/>
      <c r="HI137" s="141"/>
      <c r="HJ137" s="141"/>
      <c r="HK137" s="141"/>
      <c r="HL137" s="141"/>
      <c r="HM137" s="141"/>
      <c r="HN137" s="141"/>
      <c r="HO137" s="141"/>
      <c r="HP137" s="141"/>
      <c r="HQ137" s="141"/>
      <c r="HR137" s="141"/>
      <c r="HS137" s="141"/>
      <c r="HT137" s="141"/>
      <c r="HU137" s="141"/>
      <c r="HV137" s="141"/>
      <c r="HW137" s="141"/>
      <c r="HX137" s="141"/>
      <c r="HY137" s="141"/>
      <c r="HZ137" s="141"/>
      <c r="IA137" s="141"/>
      <c r="IB137" s="141"/>
      <c r="IC137" s="141"/>
      <c r="ID137" s="141"/>
      <c r="IE137" s="141"/>
      <c r="IF137" s="141"/>
      <c r="IG137" s="141"/>
      <c r="IH137" s="141"/>
      <c r="II137" s="141"/>
      <c r="IJ137" s="141"/>
      <c r="IK137" s="141"/>
      <c r="IL137" s="141"/>
      <c r="IM137" s="141"/>
      <c r="IN137" s="141"/>
      <c r="IO137" s="141"/>
      <c r="IP137" s="141"/>
      <c r="IQ137" s="141"/>
      <c r="IR137" s="141"/>
      <c r="IS137" s="141"/>
      <c r="IT137" s="141"/>
      <c r="IU137" s="141"/>
      <c r="IV137" s="141"/>
      <c r="IW137" s="141"/>
      <c r="IX137" s="141"/>
      <c r="IY137" s="141"/>
      <c r="IZ137" s="141"/>
      <c r="JA137" s="141"/>
      <c r="JB137" s="141"/>
      <c r="JC137" s="141"/>
      <c r="JD137" s="141"/>
      <c r="JE137" s="141"/>
      <c r="JF137" s="141"/>
      <c r="JG137" s="141"/>
      <c r="JH137" s="141"/>
      <c r="JI137" s="141"/>
      <c r="JJ137" s="141"/>
      <c r="JK137" s="141"/>
      <c r="JL137" s="141"/>
      <c r="JM137" s="141"/>
      <c r="JN137" s="141"/>
      <c r="JO137" s="141"/>
      <c r="JP137" s="141"/>
      <c r="JQ137" s="141"/>
      <c r="JR137" s="141"/>
      <c r="JS137" s="141"/>
      <c r="JT137" s="141"/>
      <c r="JU137" s="141"/>
      <c r="JV137" s="141"/>
      <c r="JW137" s="141"/>
      <c r="JX137" s="141"/>
      <c r="JY137" s="141"/>
      <c r="JZ137" s="141"/>
      <c r="KA137" s="141"/>
      <c r="KB137" s="141"/>
      <c r="KC137" s="141"/>
      <c r="KD137" s="141"/>
      <c r="KE137" s="141"/>
      <c r="KF137" s="141"/>
      <c r="KG137" s="141"/>
      <c r="KH137" s="141"/>
      <c r="KI137" s="141"/>
      <c r="KJ137" s="141"/>
      <c r="KK137" s="141"/>
      <c r="KL137" s="141"/>
      <c r="KM137" s="141"/>
      <c r="KN137" s="141"/>
      <c r="KO137" s="141"/>
      <c r="KP137" s="141"/>
      <c r="KQ137" s="141"/>
      <c r="KR137" s="141"/>
      <c r="KS137" s="141"/>
      <c r="KT137" s="141"/>
      <c r="KU137" s="141"/>
      <c r="KV137" s="141"/>
      <c r="KW137" s="141"/>
      <c r="KX137" s="141"/>
      <c r="KY137" s="141"/>
      <c r="KZ137" s="141"/>
      <c r="LA137" s="141"/>
      <c r="LB137" s="141"/>
      <c r="LC137" s="141"/>
      <c r="LD137" s="141"/>
      <c r="LE137" s="141"/>
      <c r="LF137" s="141"/>
      <c r="LG137" s="141"/>
      <c r="LH137" s="141"/>
      <c r="LI137" s="141"/>
      <c r="LJ137" s="141"/>
      <c r="LK137" s="141"/>
      <c r="LL137" s="141"/>
      <c r="LM137" s="141"/>
      <c r="LN137" s="141"/>
      <c r="LO137" s="141"/>
      <c r="LP137" s="141"/>
      <c r="LQ137" s="141"/>
      <c r="LR137" s="141"/>
      <c r="LS137" s="141"/>
      <c r="LT137" s="141"/>
      <c r="LU137" s="141"/>
      <c r="LV137" s="141"/>
      <c r="LW137" s="141"/>
      <c r="LX137" s="141"/>
      <c r="LY137" s="141"/>
      <c r="LZ137" s="141"/>
      <c r="MA137" s="141"/>
      <c r="MB137" s="141"/>
      <c r="MC137" s="141"/>
      <c r="MD137" s="141"/>
      <c r="ME137" s="141"/>
      <c r="MF137" s="141"/>
      <c r="MG137" s="141"/>
      <c r="MH137" s="141"/>
      <c r="MI137" s="141"/>
      <c r="MJ137" s="141"/>
      <c r="MK137" s="141"/>
      <c r="ML137" s="141"/>
      <c r="MM137" s="141"/>
      <c r="MN137" s="141"/>
      <c r="MO137" s="141"/>
      <c r="MP137" s="141"/>
      <c r="MQ137" s="141"/>
      <c r="MR137" s="141"/>
      <c r="MS137" s="141"/>
      <c r="MT137" s="141"/>
      <c r="MU137" s="141"/>
      <c r="MV137" s="141"/>
      <c r="MW137" s="141"/>
      <c r="MX137" s="141"/>
      <c r="MY137" s="141"/>
      <c r="MZ137" s="141"/>
      <c r="NA137" s="141"/>
      <c r="NB137" s="141"/>
      <c r="NC137" s="141"/>
      <c r="ND137" s="141"/>
      <c r="NE137" s="141"/>
      <c r="NF137" s="141"/>
      <c r="NG137" s="141"/>
      <c r="NH137" s="141"/>
      <c r="NI137" s="141"/>
      <c r="NJ137" s="141"/>
      <c r="NK137" s="141"/>
      <c r="NL137" s="141"/>
      <c r="NM137" s="141"/>
      <c r="NN137" s="141"/>
      <c r="NO137" s="141"/>
      <c r="NP137" s="141"/>
      <c r="NQ137" s="141"/>
      <c r="NR137" s="141"/>
      <c r="NS137" s="141"/>
      <c r="NT137" s="141"/>
      <c r="NU137" s="141"/>
      <c r="NV137" s="141"/>
      <c r="NW137" s="141"/>
      <c r="NX137" s="141"/>
      <c r="NY137" s="141"/>
      <c r="NZ137" s="141"/>
      <c r="OA137" s="141"/>
      <c r="OB137" s="141"/>
      <c r="OC137" s="141"/>
      <c r="OD137" s="141"/>
      <c r="OE137" s="141"/>
      <c r="OF137" s="141"/>
      <c r="OG137" s="141"/>
      <c r="OH137" s="141"/>
      <c r="OI137" s="141"/>
      <c r="OJ137" s="141"/>
      <c r="OK137" s="141"/>
      <c r="OL137" s="141"/>
      <c r="OM137" s="141"/>
      <c r="ON137" s="141"/>
      <c r="OO137" s="141"/>
      <c r="OP137" s="141"/>
      <c r="OQ137" s="141"/>
      <c r="OR137" s="141"/>
      <c r="OS137" s="141"/>
      <c r="OT137" s="141"/>
      <c r="OU137" s="141"/>
      <c r="OV137" s="141"/>
      <c r="OW137" s="141"/>
      <c r="OX137" s="141"/>
      <c r="OY137" s="141"/>
      <c r="OZ137" s="141"/>
      <c r="PA137" s="141"/>
      <c r="PB137" s="141"/>
      <c r="PC137" s="141"/>
      <c r="PD137" s="141"/>
      <c r="PE137" s="141"/>
      <c r="PF137" s="141"/>
      <c r="PG137" s="141"/>
      <c r="PH137" s="141"/>
      <c r="PI137" s="141"/>
      <c r="PJ137" s="141"/>
      <c r="PK137" s="141"/>
      <c r="PL137" s="141"/>
      <c r="PM137" s="141"/>
      <c r="PN137" s="141"/>
      <c r="PO137" s="141"/>
      <c r="PP137" s="141"/>
      <c r="PQ137" s="141"/>
      <c r="PR137" s="141"/>
      <c r="PS137" s="141"/>
      <c r="PT137" s="141"/>
      <c r="PU137" s="141"/>
      <c r="PV137" s="141"/>
      <c r="PW137" s="141"/>
      <c r="PX137" s="141"/>
      <c r="PY137" s="141"/>
      <c r="PZ137" s="141"/>
      <c r="QA137" s="141"/>
      <c r="QB137" s="141"/>
      <c r="QC137" s="141"/>
      <c r="QD137" s="141"/>
      <c r="QE137" s="141"/>
      <c r="QF137" s="141"/>
      <c r="QG137" s="141"/>
      <c r="QH137" s="141"/>
      <c r="QI137" s="141"/>
      <c r="QJ137" s="141"/>
      <c r="QK137" s="141"/>
      <c r="QL137" s="141"/>
      <c r="QM137" s="141"/>
      <c r="QN137" s="141"/>
      <c r="QO137" s="141"/>
      <c r="QP137" s="141"/>
      <c r="QQ137" s="141"/>
      <c r="QR137" s="141"/>
      <c r="QS137" s="141"/>
      <c r="QT137" s="141"/>
      <c r="QU137" s="141"/>
      <c r="QV137" s="141"/>
      <c r="QW137" s="141"/>
      <c r="QX137" s="141"/>
      <c r="QY137" s="141"/>
      <c r="QZ137" s="141"/>
      <c r="RA137" s="141"/>
      <c r="RB137" s="141"/>
      <c r="RC137" s="141"/>
      <c r="RD137" s="141"/>
      <c r="RE137" s="141"/>
      <c r="RF137" s="141"/>
      <c r="RG137" s="141"/>
      <c r="RH137" s="141"/>
      <c r="RI137" s="141"/>
      <c r="RJ137" s="141"/>
      <c r="RK137" s="141"/>
      <c r="RL137" s="141"/>
      <c r="RM137" s="141"/>
      <c r="RN137" s="141"/>
      <c r="RO137" s="141"/>
      <c r="RP137" s="141"/>
      <c r="RQ137" s="141"/>
      <c r="RR137" s="141"/>
      <c r="RS137" s="141"/>
      <c r="RT137" s="141"/>
      <c r="RU137" s="141"/>
      <c r="RV137" s="141"/>
      <c r="RW137" s="141"/>
      <c r="RX137" s="141"/>
      <c r="RY137" s="141"/>
      <c r="RZ137" s="141"/>
      <c r="SA137" s="141"/>
      <c r="SB137" s="141"/>
      <c r="SC137" s="141"/>
      <c r="SD137" s="141"/>
      <c r="SE137" s="141"/>
      <c r="SF137" s="141"/>
      <c r="SG137" s="141"/>
      <c r="SH137" s="141"/>
      <c r="SI137" s="141"/>
      <c r="SJ137" s="141"/>
      <c r="SK137" s="141"/>
      <c r="SL137" s="141"/>
      <c r="SM137" s="141"/>
      <c r="SN137" s="141"/>
      <c r="SO137" s="141"/>
      <c r="SP137" s="141"/>
      <c r="SQ137" s="141"/>
      <c r="SR137" s="141"/>
      <c r="SS137" s="141"/>
      <c r="ST137" s="141"/>
      <c r="SU137" s="141"/>
      <c r="SV137" s="141"/>
      <c r="SW137" s="141"/>
      <c r="SX137" s="141"/>
      <c r="SY137" s="141"/>
      <c r="SZ137" s="141"/>
      <c r="TA137" s="141"/>
      <c r="TB137" s="141"/>
      <c r="TC137" s="141"/>
      <c r="TD137" s="141"/>
      <c r="TE137" s="141"/>
      <c r="TF137" s="141"/>
      <c r="TG137" s="141"/>
      <c r="TH137" s="141"/>
      <c r="TI137" s="141"/>
      <c r="TJ137" s="141"/>
      <c r="TK137" s="141"/>
      <c r="TL137" s="141"/>
      <c r="TM137" s="141"/>
      <c r="TN137" s="141"/>
      <c r="TO137" s="141"/>
      <c r="TP137" s="141"/>
      <c r="TQ137" s="141"/>
      <c r="TR137" s="141"/>
      <c r="TS137" s="141"/>
      <c r="TT137" s="141"/>
      <c r="TU137" s="141"/>
      <c r="TV137" s="141"/>
      <c r="TW137" s="141"/>
      <c r="TX137" s="141"/>
      <c r="TY137" s="141"/>
      <c r="TZ137" s="141"/>
      <c r="UA137" s="141"/>
      <c r="UB137" s="141"/>
      <c r="UC137" s="141"/>
      <c r="UD137" s="141"/>
      <c r="UE137" s="141"/>
      <c r="UF137" s="141"/>
      <c r="UG137" s="141"/>
      <c r="UH137" s="141"/>
      <c r="UI137" s="141"/>
      <c r="UJ137" s="141"/>
      <c r="UK137" s="141"/>
      <c r="UL137" s="141"/>
      <c r="UM137" s="141"/>
      <c r="UN137" s="141"/>
      <c r="UO137" s="141"/>
      <c r="UP137" s="141"/>
      <c r="UQ137" s="141"/>
      <c r="UR137" s="141"/>
      <c r="US137" s="141"/>
      <c r="UT137" s="141"/>
      <c r="UU137" s="141"/>
      <c r="UV137" s="141"/>
      <c r="UW137" s="141"/>
      <c r="UX137" s="141"/>
      <c r="UY137" s="141"/>
      <c r="UZ137" s="141"/>
      <c r="VA137" s="141"/>
      <c r="VB137" s="141"/>
      <c r="VC137" s="141"/>
      <c r="VD137" s="141"/>
      <c r="VE137" s="141"/>
      <c r="VF137" s="141"/>
      <c r="VG137" s="141"/>
      <c r="VH137" s="141"/>
      <c r="VI137" s="141"/>
      <c r="VJ137" s="141"/>
      <c r="VK137" s="141"/>
      <c r="VL137" s="141"/>
      <c r="VM137" s="141"/>
      <c r="VN137" s="141"/>
      <c r="VO137" s="141"/>
      <c r="VP137" s="141"/>
      <c r="VQ137" s="141"/>
      <c r="VR137" s="141"/>
      <c r="VS137" s="141"/>
      <c r="VT137" s="141"/>
      <c r="VU137" s="141"/>
      <c r="VV137" s="141"/>
      <c r="VW137" s="141"/>
      <c r="VX137" s="141"/>
      <c r="VY137" s="141"/>
      <c r="VZ137" s="141"/>
      <c r="WA137" s="141"/>
      <c r="WB137" s="141"/>
      <c r="WC137" s="141"/>
      <c r="WD137" s="141"/>
      <c r="WE137" s="141"/>
      <c r="WF137" s="141"/>
      <c r="WG137" s="141"/>
      <c r="WH137" s="141"/>
      <c r="WI137" s="141"/>
      <c r="WJ137" s="141"/>
      <c r="WK137" s="141"/>
      <c r="WL137" s="141"/>
      <c r="WM137" s="141"/>
      <c r="WN137" s="141"/>
      <c r="WO137" s="141"/>
      <c r="WP137" s="141"/>
      <c r="WQ137" s="141"/>
      <c r="WR137" s="141"/>
      <c r="WS137" s="141"/>
      <c r="WT137" s="141"/>
      <c r="WU137" s="141"/>
      <c r="WV137" s="141"/>
      <c r="WW137" s="141"/>
      <c r="WX137" s="141"/>
      <c r="WY137" s="141"/>
      <c r="WZ137" s="141"/>
      <c r="XA137" s="141"/>
      <c r="XB137" s="141"/>
      <c r="XC137" s="141"/>
      <c r="XD137" s="141"/>
      <c r="XE137" s="141"/>
      <c r="XF137" s="141"/>
      <c r="XG137" s="141"/>
      <c r="XH137" s="141"/>
      <c r="XI137" s="141"/>
      <c r="XJ137" s="141"/>
      <c r="XK137" s="141"/>
      <c r="XL137" s="141"/>
      <c r="XM137" s="141"/>
      <c r="XN137" s="141"/>
      <c r="XO137" s="141"/>
      <c r="XP137" s="141"/>
      <c r="XQ137" s="141"/>
      <c r="XR137" s="141"/>
      <c r="XS137" s="141"/>
      <c r="XT137" s="141"/>
      <c r="XU137" s="141"/>
      <c r="XV137" s="141"/>
      <c r="XW137" s="141"/>
      <c r="XX137" s="141"/>
      <c r="XY137" s="141"/>
      <c r="XZ137" s="141"/>
      <c r="YA137" s="141"/>
      <c r="YB137" s="141"/>
      <c r="YC137" s="141"/>
      <c r="YD137" s="141"/>
      <c r="YE137" s="141"/>
      <c r="YF137" s="141"/>
      <c r="YG137" s="141"/>
      <c r="YH137" s="141"/>
      <c r="YI137" s="141"/>
      <c r="YJ137" s="141"/>
      <c r="YK137" s="141"/>
      <c r="YL137" s="141"/>
      <c r="YM137" s="141"/>
      <c r="YN137" s="141"/>
      <c r="YO137" s="141"/>
      <c r="YP137" s="141"/>
      <c r="YQ137" s="141"/>
      <c r="YR137" s="141"/>
      <c r="YS137" s="141"/>
      <c r="YT137" s="141"/>
      <c r="YU137" s="141"/>
      <c r="YV137" s="141"/>
      <c r="YW137" s="141"/>
      <c r="YX137" s="141"/>
      <c r="YY137" s="141"/>
      <c r="YZ137" s="141"/>
      <c r="ZA137" s="141"/>
      <c r="ZB137" s="141"/>
      <c r="ZC137" s="141"/>
      <c r="ZD137" s="141"/>
      <c r="ZE137" s="141"/>
      <c r="ZF137" s="141"/>
      <c r="ZG137" s="141"/>
      <c r="ZH137" s="141"/>
      <c r="ZI137" s="141"/>
      <c r="ZJ137" s="141"/>
      <c r="ZK137" s="141"/>
      <c r="ZL137" s="141"/>
      <c r="ZM137" s="141"/>
      <c r="ZN137" s="141"/>
      <c r="ZO137" s="141"/>
      <c r="ZP137" s="141"/>
      <c r="ZQ137" s="141"/>
      <c r="ZR137" s="141"/>
      <c r="ZS137" s="141"/>
      <c r="ZT137" s="141"/>
      <c r="ZU137" s="141"/>
      <c r="ZV137" s="141"/>
      <c r="ZW137" s="141"/>
      <c r="ZX137" s="141"/>
      <c r="ZY137" s="141"/>
      <c r="ZZ137" s="141"/>
      <c r="AAA137" s="141"/>
      <c r="AAB137" s="141"/>
      <c r="AAC137" s="141"/>
      <c r="AAD137" s="141"/>
      <c r="AAE137" s="141"/>
      <c r="AAF137" s="141"/>
      <c r="AAG137" s="141"/>
      <c r="AAH137" s="141"/>
      <c r="AAI137" s="141"/>
      <c r="AAJ137" s="141"/>
      <c r="AAK137" s="141"/>
      <c r="AAL137" s="141"/>
      <c r="AAM137" s="141"/>
      <c r="AAN137" s="141"/>
      <c r="AAO137" s="141"/>
      <c r="AAP137" s="141"/>
      <c r="AAQ137" s="141"/>
      <c r="AAR137" s="141"/>
      <c r="AAS137" s="141"/>
      <c r="AAT137" s="141"/>
      <c r="AAU137" s="141"/>
      <c r="AAV137" s="141"/>
      <c r="AAW137" s="141"/>
      <c r="AAX137" s="141"/>
      <c r="AAY137" s="141"/>
      <c r="AAZ137" s="141"/>
      <c r="ABA137" s="141"/>
      <c r="ABB137" s="141"/>
      <c r="ABC137" s="141"/>
      <c r="ABD137" s="141"/>
      <c r="ABE137" s="141"/>
      <c r="ABF137" s="141"/>
      <c r="ABG137" s="141"/>
      <c r="ABH137" s="141"/>
      <c r="ABI137" s="141"/>
      <c r="ABJ137" s="141"/>
      <c r="ABK137" s="141"/>
      <c r="ABL137" s="141"/>
      <c r="ABM137" s="141"/>
      <c r="ABN137" s="141"/>
      <c r="ABO137" s="141"/>
      <c r="ABP137" s="141"/>
      <c r="ABQ137" s="141"/>
      <c r="ABR137" s="141"/>
      <c r="ABS137" s="141"/>
      <c r="ABT137" s="141"/>
      <c r="ABU137" s="141"/>
      <c r="ABV137" s="141"/>
      <c r="ABW137" s="141"/>
      <c r="ABX137" s="141"/>
      <c r="ABY137" s="141"/>
      <c r="ABZ137" s="141"/>
      <c r="ACA137" s="141"/>
      <c r="ACB137" s="141"/>
      <c r="ACC137" s="141"/>
      <c r="ACD137" s="141"/>
      <c r="ACE137" s="141"/>
      <c r="ACF137" s="141"/>
      <c r="ACG137" s="141"/>
      <c r="ACH137" s="141"/>
      <c r="ACI137" s="141"/>
      <c r="ACJ137" s="141"/>
      <c r="ACK137" s="141"/>
      <c r="ACL137" s="141"/>
      <c r="ACM137" s="141"/>
      <c r="ACN137" s="141"/>
      <c r="ACO137" s="141"/>
      <c r="ACP137" s="141"/>
      <c r="ACQ137" s="141"/>
      <c r="ACR137" s="141"/>
      <c r="ACS137" s="141"/>
      <c r="ACT137" s="141"/>
      <c r="ACU137" s="141"/>
      <c r="ACV137" s="141"/>
      <c r="ACW137" s="141"/>
      <c r="ACX137" s="141"/>
      <c r="ACY137" s="141"/>
      <c r="ACZ137" s="141"/>
      <c r="ADA137" s="141"/>
      <c r="ADB137" s="141"/>
      <c r="ADC137" s="141"/>
      <c r="ADD137" s="141"/>
      <c r="ADE137" s="141"/>
      <c r="ADF137" s="141"/>
      <c r="ADG137" s="141"/>
      <c r="ADH137" s="141"/>
      <c r="ADI137" s="141"/>
      <c r="ADJ137" s="141"/>
      <c r="ADK137" s="141"/>
      <c r="ADL137" s="141"/>
      <c r="ADM137" s="141"/>
      <c r="ADN137" s="141"/>
      <c r="ADO137" s="141"/>
      <c r="ADP137" s="141"/>
      <c r="ADQ137" s="141"/>
      <c r="ADR137" s="141"/>
      <c r="ADS137" s="141"/>
      <c r="ADT137" s="141"/>
      <c r="ADU137" s="141"/>
      <c r="ADV137" s="141"/>
      <c r="ADW137" s="141"/>
      <c r="ADX137" s="141"/>
      <c r="ADY137" s="141"/>
      <c r="ADZ137" s="141"/>
      <c r="AEA137" s="141"/>
      <c r="AEB137" s="141"/>
      <c r="AEC137" s="141"/>
      <c r="AED137" s="141"/>
      <c r="AEE137" s="141"/>
      <c r="AEF137" s="141"/>
      <c r="AEG137" s="141"/>
      <c r="AEH137" s="141"/>
      <c r="AEI137" s="141"/>
      <c r="AEJ137" s="141"/>
      <c r="AEK137" s="141"/>
      <c r="AEL137" s="141"/>
      <c r="AEM137" s="141"/>
      <c r="AEN137" s="141"/>
      <c r="AEO137" s="141"/>
      <c r="AEP137" s="141"/>
      <c r="AEQ137" s="141"/>
      <c r="AER137" s="141"/>
      <c r="AES137" s="141"/>
      <c r="AET137" s="141"/>
      <c r="AEU137" s="141"/>
      <c r="AEV137" s="141"/>
      <c r="AEW137" s="141"/>
      <c r="AEX137" s="141"/>
      <c r="AEY137" s="141"/>
      <c r="AEZ137" s="141"/>
      <c r="AFA137" s="141"/>
      <c r="AFB137" s="141"/>
      <c r="AFC137" s="141"/>
      <c r="AFD137" s="141"/>
      <c r="AFE137" s="141"/>
      <c r="AFF137" s="141"/>
      <c r="AFG137" s="141"/>
      <c r="AFH137" s="141"/>
      <c r="AFI137" s="141"/>
      <c r="AFJ137" s="141"/>
      <c r="AFK137" s="141"/>
      <c r="AFL137" s="141"/>
      <c r="AFM137" s="141"/>
      <c r="AFN137" s="141"/>
      <c r="AFO137" s="141"/>
      <c r="AFP137" s="141"/>
      <c r="AFQ137" s="141"/>
      <c r="AFR137" s="141"/>
      <c r="AFS137" s="141"/>
      <c r="AFT137" s="141"/>
      <c r="AFU137" s="141"/>
      <c r="AFV137" s="141"/>
      <c r="AFW137" s="141"/>
      <c r="AFX137" s="141"/>
      <c r="AFY137" s="141"/>
      <c r="AFZ137" s="141"/>
      <c r="AGA137" s="141"/>
      <c r="AGB137" s="141"/>
      <c r="AGC137" s="141"/>
      <c r="AGD137" s="141"/>
      <c r="AGE137" s="141"/>
      <c r="AGF137" s="141"/>
      <c r="AGG137" s="141"/>
      <c r="AGH137" s="141"/>
      <c r="AGI137" s="141"/>
      <c r="AGJ137" s="141"/>
      <c r="AGK137" s="141"/>
      <c r="AGL137" s="141"/>
      <c r="AGM137" s="141"/>
      <c r="AGN137" s="141"/>
      <c r="AGO137" s="141"/>
      <c r="AGP137" s="141"/>
      <c r="AGQ137" s="141"/>
      <c r="AGR137" s="141"/>
      <c r="AGS137" s="141"/>
      <c r="AGT137" s="141"/>
      <c r="AGU137" s="141"/>
      <c r="AGV137" s="141"/>
      <c r="AGW137" s="141"/>
      <c r="AGX137" s="141"/>
      <c r="AGY137" s="141"/>
      <c r="AGZ137" s="141"/>
      <c r="AHA137" s="141"/>
      <c r="AHB137" s="141"/>
      <c r="AHC137" s="141"/>
      <c r="AHD137" s="141"/>
      <c r="AHE137" s="141"/>
      <c r="AHF137" s="141"/>
      <c r="AHG137" s="141"/>
      <c r="AHH137" s="141"/>
      <c r="AHI137" s="141"/>
      <c r="AHJ137" s="141"/>
      <c r="AHK137" s="141"/>
      <c r="AHL137" s="141"/>
      <c r="AHM137" s="141"/>
      <c r="AHN137" s="141"/>
      <c r="AHO137" s="141"/>
      <c r="AHP137" s="141"/>
      <c r="AHQ137" s="141"/>
      <c r="AHR137" s="141"/>
      <c r="AHS137" s="141"/>
      <c r="AHT137" s="141"/>
      <c r="AHU137" s="141"/>
      <c r="AHV137" s="141"/>
      <c r="AHW137" s="141"/>
      <c r="AHX137" s="141"/>
      <c r="AHY137" s="141"/>
      <c r="AHZ137" s="141"/>
      <c r="AIA137" s="141"/>
      <c r="AIB137" s="141"/>
      <c r="AIC137" s="141"/>
      <c r="AID137" s="141"/>
      <c r="AIE137" s="141"/>
      <c r="AIF137" s="141"/>
      <c r="AIG137" s="141"/>
      <c r="AIH137" s="141"/>
      <c r="AII137" s="141"/>
      <c r="AIJ137" s="141"/>
      <c r="AIK137" s="141"/>
      <c r="AIL137" s="141"/>
      <c r="AIM137" s="141"/>
      <c r="AIN137" s="141"/>
      <c r="AIO137" s="141"/>
      <c r="AIP137" s="141"/>
      <c r="AIQ137" s="141"/>
      <c r="AIR137" s="141"/>
      <c r="AIS137" s="141"/>
      <c r="AIT137" s="141"/>
      <c r="AIU137" s="141"/>
      <c r="AIV137" s="141"/>
      <c r="AIW137" s="141"/>
      <c r="AIX137" s="141"/>
      <c r="AIY137" s="141"/>
      <c r="AIZ137" s="141"/>
      <c r="AJA137" s="141"/>
      <c r="AJB137" s="141"/>
      <c r="AJC137" s="141"/>
      <c r="AJD137" s="141"/>
      <c r="AJE137" s="141"/>
      <c r="AJF137" s="141"/>
      <c r="AJG137" s="141"/>
      <c r="AJH137" s="141"/>
      <c r="AJI137" s="141"/>
    </row>
    <row r="138" spans="1:945" s="148" customFormat="1" ht="14.25" x14ac:dyDescent="0.25">
      <c r="A138" s="160" t="s">
        <v>72</v>
      </c>
      <c r="B138" s="149">
        <v>142</v>
      </c>
      <c r="C138" s="149"/>
      <c r="D138" s="209" t="s">
        <v>197</v>
      </c>
      <c r="E138" s="149" t="s">
        <v>134</v>
      </c>
      <c r="F138" s="156">
        <v>0.16</v>
      </c>
      <c r="G138" s="156">
        <v>29.06</v>
      </c>
      <c r="H138" s="156"/>
      <c r="I138" s="156">
        <f>ROUND(F138*G138,2)</f>
        <v>4.6500000000000004</v>
      </c>
      <c r="J138" s="156"/>
      <c r="K138" s="156"/>
      <c r="L138" s="157"/>
      <c r="M138" s="157"/>
      <c r="N138" s="157"/>
      <c r="O138" s="157"/>
      <c r="P138" s="157"/>
      <c r="R138" s="71">
        <f>(I138+J138)*H137*(1+$O$5)</f>
        <v>291.03682347044344</v>
      </c>
      <c r="S138" s="71"/>
      <c r="T138" s="71"/>
    </row>
    <row r="139" spans="1:945" s="49" customFormat="1" ht="14.25" x14ac:dyDescent="0.2">
      <c r="A139" s="160" t="s">
        <v>72</v>
      </c>
      <c r="B139" s="149">
        <v>88316</v>
      </c>
      <c r="C139" s="149"/>
      <c r="D139" s="154" t="s">
        <v>78</v>
      </c>
      <c r="E139" s="149" t="s">
        <v>75</v>
      </c>
      <c r="F139" s="156">
        <v>0.37</v>
      </c>
      <c r="G139" s="156">
        <v>26.8</v>
      </c>
      <c r="H139" s="156"/>
      <c r="I139" s="156"/>
      <c r="J139" s="156">
        <f>ROUND(F139*G139,2)</f>
        <v>9.92</v>
      </c>
      <c r="K139" s="156"/>
      <c r="L139" s="157"/>
      <c r="M139" s="157"/>
      <c r="N139" s="157"/>
      <c r="O139" s="157"/>
      <c r="P139" s="157"/>
      <c r="Q139" s="148"/>
      <c r="R139" s="71">
        <f>(I139+J139)*H137*(1+$O$5)</f>
        <v>620.87855673694594</v>
      </c>
      <c r="S139" s="71"/>
      <c r="T139" s="71"/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/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  <c r="BI139" s="148"/>
      <c r="BJ139" s="148"/>
      <c r="BK139" s="148"/>
      <c r="BL139" s="148"/>
      <c r="BM139" s="148"/>
      <c r="BN139" s="148"/>
      <c r="BO139" s="148"/>
      <c r="BP139" s="148"/>
      <c r="BQ139" s="148"/>
      <c r="BR139" s="148"/>
      <c r="BS139" s="148"/>
      <c r="BT139" s="148"/>
      <c r="BU139" s="148"/>
      <c r="BV139" s="148"/>
      <c r="BW139" s="148"/>
      <c r="BX139" s="148"/>
      <c r="BY139" s="148"/>
      <c r="BZ139" s="148"/>
      <c r="CA139" s="148"/>
      <c r="CB139" s="148"/>
      <c r="CC139" s="148"/>
      <c r="CD139" s="148"/>
      <c r="CE139" s="148"/>
      <c r="CF139" s="148"/>
      <c r="CG139" s="148"/>
      <c r="CH139" s="148"/>
      <c r="CI139" s="148"/>
      <c r="CJ139" s="148"/>
      <c r="CK139" s="148"/>
      <c r="CL139" s="148"/>
      <c r="CM139" s="148"/>
      <c r="CN139" s="148"/>
      <c r="CO139" s="148"/>
      <c r="CP139" s="148"/>
      <c r="CQ139" s="148"/>
      <c r="CR139" s="148"/>
      <c r="CS139" s="148"/>
      <c r="CT139" s="148"/>
      <c r="CU139" s="148"/>
      <c r="CV139" s="148"/>
      <c r="CW139" s="148"/>
      <c r="CX139" s="148"/>
      <c r="CY139" s="148"/>
      <c r="CZ139" s="148"/>
      <c r="DA139" s="148"/>
      <c r="DB139" s="148"/>
      <c r="DC139" s="148"/>
      <c r="DD139" s="148"/>
      <c r="DE139" s="148"/>
      <c r="DF139" s="148"/>
      <c r="DG139" s="148"/>
      <c r="DH139" s="148"/>
      <c r="DI139" s="148"/>
      <c r="DJ139" s="148"/>
      <c r="DK139" s="148"/>
      <c r="DL139" s="148"/>
      <c r="DM139" s="148"/>
      <c r="DN139" s="148"/>
      <c r="DO139" s="148"/>
      <c r="DP139" s="148"/>
      <c r="DQ139" s="148"/>
      <c r="DR139" s="148"/>
      <c r="DS139" s="148"/>
      <c r="DT139" s="148"/>
      <c r="DU139" s="148"/>
      <c r="DV139" s="148"/>
      <c r="DW139" s="148"/>
      <c r="DX139" s="148"/>
      <c r="DY139" s="148"/>
      <c r="DZ139" s="148"/>
      <c r="EA139" s="148"/>
      <c r="EB139" s="148"/>
      <c r="EC139" s="148"/>
      <c r="ED139" s="148"/>
      <c r="EE139" s="148"/>
      <c r="EF139" s="148"/>
      <c r="EG139" s="148"/>
      <c r="EH139" s="148"/>
      <c r="EI139" s="148"/>
      <c r="EJ139" s="148"/>
      <c r="EK139" s="148"/>
      <c r="EL139" s="148"/>
      <c r="EM139" s="148"/>
      <c r="EN139" s="148"/>
      <c r="EO139" s="148"/>
      <c r="EP139" s="148"/>
      <c r="EQ139" s="148"/>
      <c r="ER139" s="148"/>
      <c r="ES139" s="148"/>
      <c r="ET139" s="148"/>
      <c r="EU139" s="148"/>
      <c r="EV139" s="148"/>
      <c r="EW139" s="148"/>
      <c r="EX139" s="148"/>
      <c r="EY139" s="148"/>
      <c r="EZ139" s="148"/>
      <c r="FA139" s="148"/>
      <c r="FB139" s="148"/>
      <c r="FC139" s="148"/>
      <c r="FD139" s="148"/>
      <c r="FE139" s="148"/>
      <c r="FF139" s="148"/>
      <c r="FG139" s="148"/>
      <c r="FH139" s="148"/>
      <c r="FI139" s="148"/>
      <c r="FJ139" s="148"/>
      <c r="FK139" s="148"/>
      <c r="FL139" s="148"/>
      <c r="FM139" s="148"/>
      <c r="FN139" s="148"/>
      <c r="FO139" s="148"/>
      <c r="FP139" s="148"/>
      <c r="FQ139" s="148"/>
      <c r="FR139" s="148"/>
      <c r="FS139" s="148"/>
      <c r="FT139" s="148"/>
      <c r="FU139" s="148"/>
      <c r="FV139" s="148"/>
      <c r="FW139" s="148"/>
      <c r="FX139" s="148"/>
      <c r="FY139" s="148"/>
      <c r="FZ139" s="148"/>
      <c r="GA139" s="148"/>
      <c r="GB139" s="148"/>
      <c r="GC139" s="148"/>
      <c r="GD139" s="148"/>
      <c r="GE139" s="148"/>
      <c r="GF139" s="148"/>
      <c r="GG139" s="148"/>
      <c r="GH139" s="148"/>
      <c r="GI139" s="148"/>
      <c r="GJ139" s="148"/>
      <c r="GK139" s="148"/>
      <c r="GL139" s="148"/>
      <c r="GM139" s="148"/>
      <c r="GN139" s="148"/>
      <c r="GO139" s="148"/>
      <c r="GP139" s="148"/>
      <c r="GQ139" s="148"/>
      <c r="GR139" s="148"/>
      <c r="GS139" s="148"/>
      <c r="GT139" s="148"/>
      <c r="GU139" s="148"/>
      <c r="GV139" s="148"/>
      <c r="GW139" s="148"/>
      <c r="GX139" s="148"/>
      <c r="GY139" s="148"/>
      <c r="GZ139" s="148"/>
      <c r="HA139" s="148"/>
      <c r="HB139" s="148"/>
      <c r="HC139" s="148"/>
      <c r="HD139" s="148"/>
      <c r="HE139" s="148"/>
      <c r="HF139" s="148"/>
      <c r="HG139" s="148"/>
      <c r="HH139" s="148"/>
      <c r="HI139" s="148"/>
      <c r="HJ139" s="148"/>
      <c r="HK139" s="148"/>
      <c r="HL139" s="148"/>
      <c r="HM139" s="148"/>
      <c r="HN139" s="148"/>
      <c r="HO139" s="148"/>
      <c r="HP139" s="148"/>
      <c r="HQ139" s="148"/>
      <c r="HR139" s="148"/>
      <c r="HS139" s="148"/>
      <c r="HT139" s="148"/>
      <c r="HU139" s="148"/>
      <c r="HV139" s="148"/>
      <c r="HW139" s="148"/>
      <c r="HX139" s="148"/>
      <c r="HY139" s="148"/>
      <c r="HZ139" s="148"/>
      <c r="IA139" s="148"/>
      <c r="IB139" s="148"/>
      <c r="IC139" s="148"/>
      <c r="ID139" s="148"/>
      <c r="IE139" s="148"/>
      <c r="IF139" s="148"/>
      <c r="IG139" s="148"/>
      <c r="IH139" s="148"/>
      <c r="II139" s="148"/>
      <c r="IJ139" s="148"/>
      <c r="IK139" s="148"/>
      <c r="IL139" s="148"/>
      <c r="IM139" s="148"/>
      <c r="IN139" s="148"/>
      <c r="IO139" s="148"/>
      <c r="IP139" s="148"/>
      <c r="IQ139" s="148"/>
      <c r="IR139" s="148"/>
      <c r="IS139" s="148"/>
      <c r="IT139" s="148"/>
      <c r="IU139" s="148"/>
      <c r="IV139" s="148"/>
      <c r="IW139" s="148"/>
      <c r="IX139" s="148"/>
      <c r="IY139" s="148"/>
      <c r="IZ139" s="148"/>
      <c r="JA139" s="148"/>
      <c r="JB139" s="148"/>
      <c r="JC139" s="148"/>
      <c r="JD139" s="148"/>
      <c r="JE139" s="148"/>
      <c r="JF139" s="148"/>
      <c r="JG139" s="148"/>
      <c r="JH139" s="148"/>
      <c r="JI139" s="148"/>
      <c r="JJ139" s="148"/>
      <c r="JK139" s="148"/>
      <c r="JL139" s="148"/>
      <c r="JM139" s="148"/>
      <c r="JN139" s="148"/>
      <c r="JO139" s="148"/>
      <c r="JP139" s="148"/>
      <c r="JQ139" s="148"/>
      <c r="JR139" s="148"/>
      <c r="JS139" s="148"/>
      <c r="JT139" s="148"/>
      <c r="JU139" s="148"/>
      <c r="JV139" s="148"/>
      <c r="JW139" s="148"/>
      <c r="JX139" s="148"/>
      <c r="JY139" s="148"/>
      <c r="JZ139" s="148"/>
      <c r="KA139" s="148"/>
      <c r="KB139" s="148"/>
      <c r="KC139" s="148"/>
      <c r="KD139" s="148"/>
      <c r="KE139" s="148"/>
      <c r="KF139" s="148"/>
      <c r="KG139" s="148"/>
      <c r="KH139" s="148"/>
      <c r="KI139" s="148"/>
      <c r="KJ139" s="148"/>
      <c r="KK139" s="148"/>
      <c r="KL139" s="148"/>
      <c r="KM139" s="148"/>
      <c r="KN139" s="148"/>
      <c r="KO139" s="148"/>
      <c r="KP139" s="148"/>
      <c r="KQ139" s="148"/>
      <c r="KR139" s="148"/>
      <c r="KS139" s="148"/>
      <c r="KT139" s="148"/>
      <c r="KU139" s="148"/>
      <c r="KV139" s="148"/>
      <c r="KW139" s="148"/>
      <c r="KX139" s="148"/>
      <c r="KY139" s="148"/>
      <c r="KZ139" s="148"/>
      <c r="LA139" s="148"/>
      <c r="LB139" s="148"/>
      <c r="LC139" s="148"/>
      <c r="LD139" s="148"/>
      <c r="LE139" s="148"/>
      <c r="LF139" s="148"/>
      <c r="LG139" s="148"/>
      <c r="LH139" s="148"/>
      <c r="LI139" s="148"/>
      <c r="LJ139" s="148"/>
      <c r="LK139" s="148"/>
      <c r="LL139" s="148"/>
      <c r="LM139" s="148"/>
      <c r="LN139" s="148"/>
      <c r="LO139" s="148"/>
      <c r="LP139" s="148"/>
      <c r="LQ139" s="148"/>
      <c r="LR139" s="148"/>
      <c r="LS139" s="148"/>
      <c r="LT139" s="148"/>
      <c r="LU139" s="148"/>
      <c r="LV139" s="148"/>
      <c r="LW139" s="148"/>
      <c r="LX139" s="148"/>
      <c r="LY139" s="148"/>
      <c r="LZ139" s="148"/>
      <c r="MA139" s="148"/>
      <c r="MB139" s="148"/>
      <c r="MC139" s="148"/>
      <c r="MD139" s="148"/>
      <c r="ME139" s="148"/>
      <c r="MF139" s="148"/>
      <c r="MG139" s="148"/>
      <c r="MH139" s="148"/>
      <c r="MI139" s="148"/>
      <c r="MJ139" s="148"/>
      <c r="MK139" s="148"/>
      <c r="ML139" s="148"/>
      <c r="MM139" s="148"/>
      <c r="MN139" s="148"/>
      <c r="MO139" s="148"/>
      <c r="MP139" s="148"/>
      <c r="MQ139" s="148"/>
      <c r="MR139" s="148"/>
      <c r="MS139" s="148"/>
      <c r="MT139" s="148"/>
      <c r="MU139" s="148"/>
      <c r="MV139" s="148"/>
      <c r="MW139" s="148"/>
      <c r="MX139" s="148"/>
      <c r="MY139" s="148"/>
      <c r="MZ139" s="148"/>
      <c r="NA139" s="148"/>
      <c r="NB139" s="148"/>
      <c r="NC139" s="148"/>
      <c r="ND139" s="148"/>
      <c r="NE139" s="148"/>
      <c r="NF139" s="148"/>
      <c r="NG139" s="148"/>
      <c r="NH139" s="148"/>
      <c r="NI139" s="148"/>
      <c r="NJ139" s="148"/>
      <c r="NK139" s="148"/>
      <c r="NL139" s="148"/>
      <c r="NM139" s="148"/>
      <c r="NN139" s="148"/>
      <c r="NO139" s="148"/>
      <c r="NP139" s="148"/>
      <c r="NQ139" s="148"/>
      <c r="NR139" s="148"/>
      <c r="NS139" s="148"/>
      <c r="NT139" s="148"/>
      <c r="NU139" s="148"/>
      <c r="NV139" s="148"/>
      <c r="NW139" s="148"/>
      <c r="NX139" s="148"/>
      <c r="NY139" s="148"/>
      <c r="NZ139" s="148"/>
      <c r="OA139" s="148"/>
      <c r="OB139" s="148"/>
      <c r="OC139" s="148"/>
      <c r="OD139" s="148"/>
      <c r="OE139" s="148"/>
      <c r="OF139" s="148"/>
      <c r="OG139" s="148"/>
      <c r="OH139" s="148"/>
      <c r="OI139" s="148"/>
      <c r="OJ139" s="148"/>
      <c r="OK139" s="148"/>
      <c r="OL139" s="148"/>
      <c r="OM139" s="148"/>
      <c r="ON139" s="148"/>
      <c r="OO139" s="148"/>
      <c r="OP139" s="148"/>
      <c r="OQ139" s="148"/>
      <c r="OR139" s="148"/>
      <c r="OS139" s="148"/>
      <c r="OT139" s="148"/>
      <c r="OU139" s="148"/>
      <c r="OV139" s="148"/>
      <c r="OW139" s="148"/>
      <c r="OX139" s="148"/>
      <c r="OY139" s="148"/>
      <c r="OZ139" s="148"/>
      <c r="PA139" s="148"/>
      <c r="PB139" s="148"/>
      <c r="PC139" s="148"/>
      <c r="PD139" s="148"/>
      <c r="PE139" s="148"/>
      <c r="PF139" s="148"/>
      <c r="PG139" s="148"/>
      <c r="PH139" s="148"/>
      <c r="PI139" s="148"/>
      <c r="PJ139" s="148"/>
      <c r="PK139" s="148"/>
      <c r="PL139" s="148"/>
      <c r="PM139" s="148"/>
      <c r="PN139" s="148"/>
      <c r="PO139" s="148"/>
      <c r="PP139" s="148"/>
      <c r="PQ139" s="148"/>
      <c r="PR139" s="148"/>
      <c r="PS139" s="148"/>
      <c r="PT139" s="148"/>
      <c r="PU139" s="148"/>
      <c r="PV139" s="148"/>
      <c r="PW139" s="148"/>
      <c r="PX139" s="148"/>
      <c r="PY139" s="148"/>
      <c r="PZ139" s="148"/>
      <c r="QA139" s="148"/>
      <c r="QB139" s="148"/>
      <c r="QC139" s="148"/>
      <c r="QD139" s="148"/>
      <c r="QE139" s="148"/>
      <c r="QF139" s="148"/>
      <c r="QG139" s="148"/>
      <c r="QH139" s="148"/>
      <c r="QI139" s="148"/>
      <c r="QJ139" s="148"/>
      <c r="QK139" s="148"/>
      <c r="QL139" s="148"/>
      <c r="QM139" s="148"/>
      <c r="QN139" s="148"/>
      <c r="QO139" s="148"/>
      <c r="QP139" s="148"/>
      <c r="QQ139" s="148"/>
      <c r="QR139" s="148"/>
      <c r="QS139" s="148"/>
      <c r="QT139" s="148"/>
      <c r="QU139" s="148"/>
      <c r="QV139" s="148"/>
      <c r="QW139" s="148"/>
      <c r="QX139" s="148"/>
      <c r="QY139" s="148"/>
      <c r="QZ139" s="148"/>
      <c r="RA139" s="148"/>
      <c r="RB139" s="148"/>
      <c r="RC139" s="148"/>
      <c r="RD139" s="148"/>
      <c r="RE139" s="148"/>
      <c r="RF139" s="148"/>
      <c r="RG139" s="148"/>
      <c r="RH139" s="148"/>
      <c r="RI139" s="148"/>
      <c r="RJ139" s="148"/>
      <c r="RK139" s="148"/>
      <c r="RL139" s="148"/>
      <c r="RM139" s="148"/>
      <c r="RN139" s="148"/>
      <c r="RO139" s="148"/>
      <c r="RP139" s="148"/>
      <c r="RQ139" s="148"/>
      <c r="RR139" s="148"/>
      <c r="RS139" s="148"/>
      <c r="RT139" s="148"/>
      <c r="RU139" s="148"/>
      <c r="RV139" s="148"/>
      <c r="RW139" s="148"/>
      <c r="RX139" s="148"/>
      <c r="RY139" s="148"/>
      <c r="RZ139" s="148"/>
      <c r="SA139" s="148"/>
      <c r="SB139" s="148"/>
      <c r="SC139" s="148"/>
      <c r="SD139" s="148"/>
      <c r="SE139" s="148"/>
      <c r="SF139" s="148"/>
      <c r="SG139" s="148"/>
      <c r="SH139" s="148"/>
      <c r="SI139" s="148"/>
      <c r="SJ139" s="148"/>
      <c r="SK139" s="148"/>
      <c r="SL139" s="148"/>
      <c r="SM139" s="148"/>
      <c r="SN139" s="148"/>
      <c r="SO139" s="148"/>
      <c r="SP139" s="148"/>
      <c r="SQ139" s="148"/>
      <c r="SR139" s="148"/>
      <c r="SS139" s="148"/>
      <c r="ST139" s="148"/>
      <c r="SU139" s="148"/>
      <c r="SV139" s="148"/>
      <c r="SW139" s="148"/>
      <c r="SX139" s="148"/>
      <c r="SY139" s="148"/>
      <c r="SZ139" s="148"/>
      <c r="TA139" s="148"/>
      <c r="TB139" s="148"/>
      <c r="TC139" s="148"/>
      <c r="TD139" s="148"/>
      <c r="TE139" s="148"/>
      <c r="TF139" s="148"/>
      <c r="TG139" s="148"/>
      <c r="TH139" s="148"/>
      <c r="TI139" s="148"/>
      <c r="TJ139" s="148"/>
      <c r="TK139" s="148"/>
      <c r="TL139" s="148"/>
      <c r="TM139" s="148"/>
      <c r="TN139" s="148"/>
      <c r="TO139" s="148"/>
      <c r="TP139" s="148"/>
      <c r="TQ139" s="148"/>
      <c r="TR139" s="148"/>
      <c r="TS139" s="148"/>
      <c r="TT139" s="148"/>
      <c r="TU139" s="148"/>
      <c r="TV139" s="148"/>
      <c r="TW139" s="148"/>
      <c r="TX139" s="148"/>
      <c r="TY139" s="148"/>
      <c r="TZ139" s="148"/>
      <c r="UA139" s="148"/>
      <c r="UB139" s="148"/>
      <c r="UC139" s="148"/>
      <c r="UD139" s="148"/>
      <c r="UE139" s="148"/>
      <c r="UF139" s="148"/>
      <c r="UG139" s="148"/>
      <c r="UH139" s="148"/>
      <c r="UI139" s="148"/>
      <c r="UJ139" s="148"/>
      <c r="UK139" s="148"/>
      <c r="UL139" s="148"/>
      <c r="UM139" s="148"/>
      <c r="UN139" s="148"/>
      <c r="UO139" s="148"/>
      <c r="UP139" s="148"/>
      <c r="UQ139" s="148"/>
      <c r="UR139" s="148"/>
      <c r="US139" s="148"/>
      <c r="UT139" s="148"/>
      <c r="UU139" s="148"/>
      <c r="UV139" s="148"/>
      <c r="UW139" s="148"/>
      <c r="UX139" s="148"/>
      <c r="UY139" s="148"/>
      <c r="UZ139" s="148"/>
      <c r="VA139" s="148"/>
      <c r="VB139" s="148"/>
      <c r="VC139" s="148"/>
      <c r="VD139" s="148"/>
      <c r="VE139" s="148"/>
      <c r="VF139" s="148"/>
      <c r="VG139" s="148"/>
      <c r="VH139" s="148"/>
      <c r="VI139" s="148"/>
      <c r="VJ139" s="148"/>
      <c r="VK139" s="148"/>
      <c r="VL139" s="148"/>
      <c r="VM139" s="148"/>
      <c r="VN139" s="148"/>
      <c r="VO139" s="148"/>
      <c r="VP139" s="148"/>
      <c r="VQ139" s="148"/>
      <c r="VR139" s="148"/>
      <c r="VS139" s="148"/>
      <c r="VT139" s="148"/>
      <c r="VU139" s="148"/>
      <c r="VV139" s="148"/>
      <c r="VW139" s="148"/>
      <c r="VX139" s="148"/>
      <c r="VY139" s="148"/>
      <c r="VZ139" s="148"/>
      <c r="WA139" s="148"/>
      <c r="WB139" s="148"/>
      <c r="WC139" s="148"/>
      <c r="WD139" s="148"/>
      <c r="WE139" s="148"/>
      <c r="WF139" s="148"/>
      <c r="WG139" s="148"/>
      <c r="WH139" s="148"/>
      <c r="WI139" s="148"/>
      <c r="WJ139" s="148"/>
      <c r="WK139" s="148"/>
      <c r="WL139" s="148"/>
      <c r="WM139" s="148"/>
      <c r="WN139" s="148"/>
      <c r="WO139" s="148"/>
      <c r="WP139" s="148"/>
      <c r="WQ139" s="148"/>
      <c r="WR139" s="148"/>
      <c r="WS139" s="148"/>
      <c r="WT139" s="148"/>
      <c r="WU139" s="148"/>
      <c r="WV139" s="148"/>
      <c r="WW139" s="148"/>
      <c r="WX139" s="148"/>
      <c r="WY139" s="148"/>
      <c r="WZ139" s="148"/>
      <c r="XA139" s="148"/>
      <c r="XB139" s="148"/>
      <c r="XC139" s="148"/>
      <c r="XD139" s="148"/>
      <c r="XE139" s="148"/>
      <c r="XF139" s="148"/>
      <c r="XG139" s="148"/>
      <c r="XH139" s="148"/>
      <c r="XI139" s="148"/>
      <c r="XJ139" s="148"/>
      <c r="XK139" s="148"/>
      <c r="XL139" s="148"/>
      <c r="XM139" s="148"/>
      <c r="XN139" s="148"/>
      <c r="XO139" s="148"/>
      <c r="XP139" s="148"/>
      <c r="XQ139" s="148"/>
      <c r="XR139" s="148"/>
      <c r="XS139" s="148"/>
      <c r="XT139" s="148"/>
      <c r="XU139" s="148"/>
      <c r="XV139" s="148"/>
      <c r="XW139" s="148"/>
      <c r="XX139" s="148"/>
      <c r="XY139" s="148"/>
      <c r="XZ139" s="148"/>
      <c r="YA139" s="148"/>
      <c r="YB139" s="148"/>
      <c r="YC139" s="148"/>
      <c r="YD139" s="148"/>
      <c r="YE139" s="148"/>
      <c r="YF139" s="148"/>
      <c r="YG139" s="148"/>
      <c r="YH139" s="148"/>
      <c r="YI139" s="148"/>
      <c r="YJ139" s="148"/>
      <c r="YK139" s="148"/>
      <c r="YL139" s="148"/>
      <c r="YM139" s="148"/>
      <c r="YN139" s="148"/>
      <c r="YO139" s="148"/>
      <c r="YP139" s="148"/>
      <c r="YQ139" s="148"/>
      <c r="YR139" s="148"/>
      <c r="YS139" s="148"/>
      <c r="YT139" s="148"/>
      <c r="YU139" s="148"/>
      <c r="YV139" s="148"/>
      <c r="YW139" s="148"/>
      <c r="YX139" s="148"/>
      <c r="YY139" s="148"/>
      <c r="YZ139" s="148"/>
      <c r="ZA139" s="148"/>
      <c r="ZB139" s="148"/>
      <c r="ZC139" s="148"/>
      <c r="ZD139" s="148"/>
      <c r="ZE139" s="148"/>
      <c r="ZF139" s="148"/>
      <c r="ZG139" s="148"/>
      <c r="ZH139" s="148"/>
      <c r="ZI139" s="148"/>
      <c r="ZJ139" s="148"/>
      <c r="ZK139" s="148"/>
      <c r="ZL139" s="148"/>
      <c r="ZM139" s="148"/>
      <c r="ZN139" s="148"/>
      <c r="ZO139" s="148"/>
      <c r="ZP139" s="148"/>
      <c r="ZQ139" s="148"/>
      <c r="ZR139" s="148"/>
      <c r="ZS139" s="148"/>
      <c r="ZT139" s="148"/>
      <c r="ZU139" s="148"/>
      <c r="ZV139" s="148"/>
      <c r="ZW139" s="148"/>
      <c r="ZX139" s="148"/>
      <c r="ZY139" s="148"/>
      <c r="ZZ139" s="148"/>
      <c r="AAA139" s="148"/>
      <c r="AAB139" s="148"/>
      <c r="AAC139" s="148"/>
      <c r="AAD139" s="148"/>
      <c r="AAE139" s="148"/>
      <c r="AAF139" s="148"/>
      <c r="AAG139" s="148"/>
      <c r="AAH139" s="148"/>
      <c r="AAI139" s="148"/>
      <c r="AAJ139" s="148"/>
      <c r="AAK139" s="148"/>
      <c r="AAL139" s="148"/>
      <c r="AAM139" s="148"/>
      <c r="AAN139" s="148"/>
      <c r="AAO139" s="148"/>
      <c r="AAP139" s="148"/>
      <c r="AAQ139" s="148"/>
      <c r="AAR139" s="148"/>
      <c r="AAS139" s="148"/>
      <c r="AAT139" s="148"/>
      <c r="AAU139" s="148"/>
      <c r="AAV139" s="148"/>
      <c r="AAW139" s="148"/>
      <c r="AAX139" s="148"/>
      <c r="AAY139" s="148"/>
      <c r="AAZ139" s="148"/>
      <c r="ABA139" s="148"/>
      <c r="ABB139" s="148"/>
      <c r="ABC139" s="148"/>
      <c r="ABD139" s="148"/>
      <c r="ABE139" s="148"/>
      <c r="ABF139" s="148"/>
      <c r="ABG139" s="148"/>
      <c r="ABH139" s="148"/>
      <c r="ABI139" s="148"/>
      <c r="ABJ139" s="148"/>
      <c r="ABK139" s="148"/>
      <c r="ABL139" s="148"/>
      <c r="ABM139" s="148"/>
      <c r="ABN139" s="148"/>
      <c r="ABO139" s="148"/>
      <c r="ABP139" s="148"/>
      <c r="ABQ139" s="148"/>
      <c r="ABR139" s="148"/>
      <c r="ABS139" s="148"/>
      <c r="ABT139" s="148"/>
      <c r="ABU139" s="148"/>
      <c r="ABV139" s="148"/>
      <c r="ABW139" s="148"/>
      <c r="ABX139" s="148"/>
      <c r="ABY139" s="148"/>
      <c r="ABZ139" s="148"/>
      <c r="ACA139" s="148"/>
      <c r="ACB139" s="148"/>
      <c r="ACC139" s="148"/>
      <c r="ACD139" s="148"/>
      <c r="ACE139" s="148"/>
      <c r="ACF139" s="148"/>
      <c r="ACG139" s="148"/>
      <c r="ACH139" s="148"/>
      <c r="ACI139" s="148"/>
      <c r="ACJ139" s="148"/>
      <c r="ACK139" s="148"/>
      <c r="ACL139" s="148"/>
      <c r="ACM139" s="148"/>
      <c r="ACN139" s="148"/>
      <c r="ACO139" s="148"/>
      <c r="ACP139" s="148"/>
      <c r="ACQ139" s="148"/>
      <c r="ACR139" s="148"/>
      <c r="ACS139" s="148"/>
      <c r="ACT139" s="148"/>
      <c r="ACU139" s="148"/>
      <c r="ACV139" s="148"/>
      <c r="ACW139" s="148"/>
      <c r="ACX139" s="148"/>
      <c r="ACY139" s="148"/>
      <c r="ACZ139" s="148"/>
      <c r="ADA139" s="148"/>
      <c r="ADB139" s="148"/>
      <c r="ADC139" s="148"/>
      <c r="ADD139" s="148"/>
      <c r="ADE139" s="148"/>
      <c r="ADF139" s="148"/>
      <c r="ADG139" s="148"/>
      <c r="ADH139" s="148"/>
      <c r="ADI139" s="148"/>
      <c r="ADJ139" s="148"/>
      <c r="ADK139" s="148"/>
      <c r="ADL139" s="148"/>
      <c r="ADM139" s="148"/>
      <c r="ADN139" s="148"/>
      <c r="ADO139" s="148"/>
      <c r="ADP139" s="148"/>
      <c r="ADQ139" s="148"/>
      <c r="ADR139" s="148"/>
      <c r="ADS139" s="148"/>
      <c r="ADT139" s="148"/>
      <c r="ADU139" s="148"/>
      <c r="ADV139" s="148"/>
      <c r="ADW139" s="148"/>
      <c r="ADX139" s="148"/>
      <c r="ADY139" s="148"/>
      <c r="ADZ139" s="148"/>
      <c r="AEA139" s="148"/>
      <c r="AEB139" s="148"/>
      <c r="AEC139" s="148"/>
      <c r="AED139" s="148"/>
      <c r="AEE139" s="148"/>
      <c r="AEF139" s="148"/>
      <c r="AEG139" s="148"/>
      <c r="AEH139" s="148"/>
      <c r="AEI139" s="148"/>
      <c r="AEJ139" s="148"/>
      <c r="AEK139" s="148"/>
      <c r="AEL139" s="148"/>
      <c r="AEM139" s="148"/>
      <c r="AEN139" s="148"/>
      <c r="AEO139" s="148"/>
      <c r="AEP139" s="148"/>
      <c r="AEQ139" s="148"/>
      <c r="AER139" s="148"/>
      <c r="AES139" s="148"/>
      <c r="AET139" s="148"/>
      <c r="AEU139" s="148"/>
      <c r="AEV139" s="148"/>
      <c r="AEW139" s="148"/>
      <c r="AEX139" s="148"/>
      <c r="AEY139" s="148"/>
      <c r="AEZ139" s="148"/>
      <c r="AFA139" s="148"/>
      <c r="AFB139" s="148"/>
      <c r="AFC139" s="148"/>
      <c r="AFD139" s="148"/>
      <c r="AFE139" s="148"/>
      <c r="AFF139" s="148"/>
      <c r="AFG139" s="148"/>
      <c r="AFH139" s="148"/>
      <c r="AFI139" s="148"/>
      <c r="AFJ139" s="148"/>
      <c r="AFK139" s="148"/>
      <c r="AFL139" s="148"/>
      <c r="AFM139" s="148"/>
      <c r="AFN139" s="148"/>
      <c r="AFO139" s="148"/>
      <c r="AFP139" s="148"/>
      <c r="AFQ139" s="148"/>
      <c r="AFR139" s="148"/>
      <c r="AFS139" s="148"/>
      <c r="AFT139" s="148"/>
      <c r="AFU139" s="148"/>
      <c r="AFV139" s="148"/>
      <c r="AFW139" s="148"/>
      <c r="AFX139" s="148"/>
      <c r="AFY139" s="148"/>
      <c r="AFZ139" s="148"/>
      <c r="AGA139" s="148"/>
      <c r="AGB139" s="148"/>
      <c r="AGC139" s="148"/>
      <c r="AGD139" s="148"/>
      <c r="AGE139" s="148"/>
      <c r="AGF139" s="148"/>
      <c r="AGG139" s="148"/>
      <c r="AGH139" s="148"/>
      <c r="AGI139" s="148"/>
      <c r="AGJ139" s="148"/>
      <c r="AGK139" s="148"/>
      <c r="AGL139" s="148"/>
      <c r="AGM139" s="148"/>
      <c r="AGN139" s="148"/>
      <c r="AGO139" s="148"/>
      <c r="AGP139" s="148"/>
      <c r="AGQ139" s="148"/>
      <c r="AGR139" s="148"/>
      <c r="AGS139" s="148"/>
      <c r="AGT139" s="148"/>
      <c r="AGU139" s="148"/>
      <c r="AGV139" s="148"/>
      <c r="AGW139" s="148"/>
      <c r="AGX139" s="148"/>
      <c r="AGY139" s="148"/>
      <c r="AGZ139" s="148"/>
      <c r="AHA139" s="148"/>
      <c r="AHB139" s="148"/>
      <c r="AHC139" s="148"/>
      <c r="AHD139" s="148"/>
      <c r="AHE139" s="148"/>
      <c r="AHF139" s="148"/>
      <c r="AHG139" s="148"/>
      <c r="AHH139" s="148"/>
      <c r="AHI139" s="148"/>
      <c r="AHJ139" s="148"/>
      <c r="AHK139" s="148"/>
      <c r="AHL139" s="148"/>
      <c r="AHM139" s="148"/>
      <c r="AHN139" s="148"/>
      <c r="AHO139" s="148"/>
      <c r="AHP139" s="148"/>
      <c r="AHQ139" s="148"/>
      <c r="AHR139" s="148"/>
      <c r="AHS139" s="148"/>
      <c r="AHT139" s="148"/>
      <c r="AHU139" s="148"/>
      <c r="AHV139" s="148"/>
      <c r="AHW139" s="148"/>
      <c r="AHX139" s="148"/>
      <c r="AHY139" s="148"/>
      <c r="AHZ139" s="148"/>
      <c r="AIA139" s="148"/>
      <c r="AIB139" s="148"/>
      <c r="AIC139" s="148"/>
      <c r="AID139" s="148"/>
      <c r="AIE139" s="148"/>
      <c r="AIF139" s="148"/>
      <c r="AIG139" s="148"/>
      <c r="AIH139" s="148"/>
      <c r="AII139" s="148"/>
      <c r="AIJ139" s="148"/>
      <c r="AIK139" s="148"/>
      <c r="AIL139" s="148"/>
      <c r="AIM139" s="148"/>
      <c r="AIN139" s="148"/>
      <c r="AIO139" s="148"/>
      <c r="AIP139" s="148"/>
      <c r="AIQ139" s="148"/>
      <c r="AIR139" s="148"/>
      <c r="AIS139" s="148"/>
      <c r="AIT139" s="148"/>
      <c r="AIU139" s="148"/>
      <c r="AIV139" s="148"/>
      <c r="AIW139" s="148"/>
      <c r="AIX139" s="148"/>
      <c r="AIY139" s="148"/>
      <c r="AIZ139" s="148"/>
      <c r="AJA139" s="148"/>
      <c r="AJB139" s="148"/>
      <c r="AJC139" s="148"/>
      <c r="AJD139" s="148"/>
      <c r="AJE139" s="148"/>
      <c r="AJF139" s="148"/>
      <c r="AJG139" s="148"/>
      <c r="AJH139" s="148"/>
      <c r="AJI139" s="148"/>
    </row>
    <row r="140" spans="1:945" s="178" customFormat="1" ht="14.25" x14ac:dyDescent="0.2">
      <c r="A140" s="165"/>
      <c r="B140" s="166"/>
      <c r="C140" s="166"/>
      <c r="D140" s="165"/>
      <c r="E140" s="165"/>
      <c r="F140" s="156"/>
      <c r="G140" s="156"/>
      <c r="H140" s="156"/>
      <c r="I140" s="156"/>
      <c r="J140" s="156"/>
      <c r="K140" s="156"/>
      <c r="L140" s="157"/>
      <c r="M140" s="157"/>
      <c r="N140" s="157"/>
      <c r="O140" s="167"/>
      <c r="P140" s="167"/>
      <c r="Q140" s="48"/>
      <c r="R140" s="71"/>
      <c r="S140" s="71"/>
      <c r="T140" s="71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  <c r="FP140" s="49"/>
      <c r="FQ140" s="49"/>
      <c r="FR140" s="49"/>
      <c r="FS140" s="49"/>
      <c r="FT140" s="49"/>
      <c r="FU140" s="49"/>
      <c r="FV140" s="49"/>
      <c r="FW140" s="49"/>
      <c r="FX140" s="49"/>
      <c r="FY140" s="49"/>
      <c r="FZ140" s="49"/>
      <c r="GA140" s="49"/>
      <c r="GB140" s="49"/>
      <c r="GC140" s="49"/>
      <c r="GD140" s="49"/>
      <c r="GE140" s="49"/>
      <c r="GF140" s="49"/>
      <c r="GG140" s="49"/>
      <c r="GH140" s="49"/>
      <c r="GI140" s="49"/>
      <c r="GJ140" s="49"/>
      <c r="GK140" s="49"/>
      <c r="GL140" s="49"/>
      <c r="GM140" s="49"/>
      <c r="GN140" s="49"/>
      <c r="GO140" s="49"/>
      <c r="GP140" s="49"/>
      <c r="GQ140" s="49"/>
      <c r="GR140" s="49"/>
      <c r="GS140" s="49"/>
      <c r="GT140" s="49"/>
      <c r="GU140" s="49"/>
      <c r="GV140" s="49"/>
      <c r="GW140" s="49"/>
      <c r="GX140" s="49"/>
      <c r="GY140" s="49"/>
      <c r="GZ140" s="49"/>
      <c r="HA140" s="49"/>
      <c r="HB140" s="49"/>
      <c r="HC140" s="49"/>
      <c r="HD140" s="49"/>
      <c r="HE140" s="49"/>
      <c r="HF140" s="49"/>
      <c r="HG140" s="49"/>
      <c r="HH140" s="49"/>
      <c r="HI140" s="49"/>
      <c r="HJ140" s="49"/>
      <c r="HK140" s="49"/>
      <c r="HL140" s="49"/>
      <c r="HM140" s="49"/>
      <c r="HN140" s="49"/>
      <c r="HO140" s="49"/>
      <c r="HP140" s="49"/>
      <c r="HQ140" s="49"/>
      <c r="HR140" s="49"/>
      <c r="HS140" s="49"/>
      <c r="HT140" s="49"/>
      <c r="HU140" s="49"/>
      <c r="HV140" s="49"/>
      <c r="HW140" s="49"/>
      <c r="HX140" s="49"/>
      <c r="HY140" s="49"/>
      <c r="HZ140" s="49"/>
      <c r="IA140" s="49"/>
      <c r="IB140" s="49"/>
      <c r="IC140" s="49"/>
      <c r="ID140" s="49"/>
      <c r="IE140" s="49"/>
      <c r="IF140" s="49"/>
      <c r="IG140" s="49"/>
      <c r="IH140" s="49"/>
      <c r="II140" s="49"/>
      <c r="IJ140" s="49"/>
      <c r="IK140" s="49"/>
      <c r="IL140" s="49"/>
      <c r="IM140" s="49"/>
      <c r="IN140" s="49"/>
      <c r="IO140" s="49"/>
      <c r="IP140" s="49"/>
      <c r="IQ140" s="49"/>
      <c r="IR140" s="49"/>
      <c r="IS140" s="49"/>
      <c r="IT140" s="49"/>
      <c r="IU140" s="49"/>
      <c r="IV140" s="49"/>
      <c r="IW140" s="49"/>
      <c r="IX140" s="49"/>
      <c r="IY140" s="49"/>
      <c r="IZ140" s="49"/>
      <c r="JA140" s="49"/>
      <c r="JB140" s="49"/>
      <c r="JC140" s="49"/>
      <c r="JD140" s="49"/>
      <c r="JE140" s="49"/>
      <c r="JF140" s="49"/>
      <c r="JG140" s="49"/>
      <c r="JH140" s="49"/>
      <c r="JI140" s="49"/>
      <c r="JJ140" s="49"/>
      <c r="JK140" s="49"/>
      <c r="JL140" s="49"/>
      <c r="JM140" s="49"/>
      <c r="JN140" s="49"/>
      <c r="JO140" s="49"/>
      <c r="JP140" s="49"/>
      <c r="JQ140" s="49"/>
      <c r="JR140" s="49"/>
      <c r="JS140" s="49"/>
      <c r="JT140" s="49"/>
      <c r="JU140" s="49"/>
      <c r="JV140" s="49"/>
      <c r="JW140" s="49"/>
      <c r="JX140" s="49"/>
      <c r="JY140" s="49"/>
      <c r="JZ140" s="49"/>
      <c r="KA140" s="49"/>
      <c r="KB140" s="49"/>
      <c r="KC140" s="49"/>
      <c r="KD140" s="49"/>
      <c r="KE140" s="49"/>
      <c r="KF140" s="49"/>
      <c r="KG140" s="49"/>
      <c r="KH140" s="49"/>
      <c r="KI140" s="49"/>
      <c r="KJ140" s="49"/>
      <c r="KK140" s="49"/>
      <c r="KL140" s="49"/>
      <c r="KM140" s="49"/>
      <c r="KN140" s="49"/>
      <c r="KO140" s="49"/>
      <c r="KP140" s="49"/>
      <c r="KQ140" s="49"/>
      <c r="KR140" s="49"/>
      <c r="KS140" s="49"/>
      <c r="KT140" s="49"/>
      <c r="KU140" s="49"/>
      <c r="KV140" s="49"/>
      <c r="KW140" s="49"/>
      <c r="KX140" s="49"/>
      <c r="KY140" s="49"/>
      <c r="KZ140" s="49"/>
      <c r="LA140" s="49"/>
      <c r="LB140" s="49"/>
      <c r="LC140" s="49"/>
      <c r="LD140" s="49"/>
      <c r="LE140" s="49"/>
      <c r="LF140" s="49"/>
      <c r="LG140" s="49"/>
      <c r="LH140" s="49"/>
      <c r="LI140" s="49"/>
      <c r="LJ140" s="49"/>
      <c r="LK140" s="49"/>
      <c r="LL140" s="49"/>
      <c r="LM140" s="49"/>
      <c r="LN140" s="49"/>
      <c r="LO140" s="49"/>
      <c r="LP140" s="49"/>
      <c r="LQ140" s="49"/>
      <c r="LR140" s="49"/>
      <c r="LS140" s="49"/>
      <c r="LT140" s="49"/>
      <c r="LU140" s="49"/>
      <c r="LV140" s="49"/>
      <c r="LW140" s="49"/>
      <c r="LX140" s="49"/>
      <c r="LY140" s="49"/>
      <c r="LZ140" s="49"/>
      <c r="MA140" s="49"/>
      <c r="MB140" s="49"/>
      <c r="MC140" s="49"/>
      <c r="MD140" s="49"/>
      <c r="ME140" s="49"/>
      <c r="MF140" s="49"/>
      <c r="MG140" s="49"/>
      <c r="MH140" s="49"/>
      <c r="MI140" s="49"/>
      <c r="MJ140" s="49"/>
      <c r="MK140" s="49"/>
      <c r="ML140" s="49"/>
      <c r="MM140" s="49"/>
      <c r="MN140" s="49"/>
      <c r="MO140" s="49"/>
      <c r="MP140" s="49"/>
      <c r="MQ140" s="49"/>
      <c r="MR140" s="49"/>
      <c r="MS140" s="49"/>
      <c r="MT140" s="49"/>
      <c r="MU140" s="49"/>
      <c r="MV140" s="49"/>
      <c r="MW140" s="49"/>
      <c r="MX140" s="49"/>
      <c r="MY140" s="49"/>
      <c r="MZ140" s="49"/>
      <c r="NA140" s="49"/>
      <c r="NB140" s="49"/>
      <c r="NC140" s="49"/>
      <c r="ND140" s="49"/>
      <c r="NE140" s="49"/>
      <c r="NF140" s="49"/>
      <c r="NG140" s="49"/>
      <c r="NH140" s="49"/>
      <c r="NI140" s="49"/>
      <c r="NJ140" s="49"/>
      <c r="NK140" s="49"/>
      <c r="NL140" s="49"/>
      <c r="NM140" s="49"/>
      <c r="NN140" s="49"/>
      <c r="NO140" s="49"/>
      <c r="NP140" s="49"/>
      <c r="NQ140" s="49"/>
      <c r="NR140" s="49"/>
      <c r="NS140" s="49"/>
      <c r="NT140" s="49"/>
      <c r="NU140" s="49"/>
      <c r="NV140" s="49"/>
      <c r="NW140" s="49"/>
      <c r="NX140" s="49"/>
      <c r="NY140" s="49"/>
      <c r="NZ140" s="49"/>
      <c r="OA140" s="49"/>
      <c r="OB140" s="49"/>
      <c r="OC140" s="49"/>
      <c r="OD140" s="49"/>
      <c r="OE140" s="49"/>
      <c r="OF140" s="49"/>
      <c r="OG140" s="49"/>
      <c r="OH140" s="49"/>
      <c r="OI140" s="49"/>
      <c r="OJ140" s="49"/>
      <c r="OK140" s="49"/>
      <c r="OL140" s="49"/>
      <c r="OM140" s="49"/>
      <c r="ON140" s="49"/>
      <c r="OO140" s="49"/>
      <c r="OP140" s="49"/>
      <c r="OQ140" s="49"/>
      <c r="OR140" s="49"/>
      <c r="OS140" s="49"/>
      <c r="OT140" s="49"/>
      <c r="OU140" s="49"/>
      <c r="OV140" s="49"/>
      <c r="OW140" s="49"/>
      <c r="OX140" s="49"/>
      <c r="OY140" s="49"/>
      <c r="OZ140" s="49"/>
      <c r="PA140" s="49"/>
      <c r="PB140" s="49"/>
      <c r="PC140" s="49"/>
      <c r="PD140" s="49"/>
      <c r="PE140" s="49"/>
      <c r="PF140" s="49"/>
      <c r="PG140" s="49"/>
      <c r="PH140" s="49"/>
      <c r="PI140" s="49"/>
      <c r="PJ140" s="49"/>
      <c r="PK140" s="49"/>
      <c r="PL140" s="49"/>
      <c r="PM140" s="49"/>
      <c r="PN140" s="49"/>
      <c r="PO140" s="49"/>
      <c r="PP140" s="49"/>
      <c r="PQ140" s="49"/>
      <c r="PR140" s="49"/>
      <c r="PS140" s="49"/>
      <c r="PT140" s="49"/>
      <c r="PU140" s="49"/>
      <c r="PV140" s="49"/>
      <c r="PW140" s="49"/>
      <c r="PX140" s="49"/>
      <c r="PY140" s="49"/>
      <c r="PZ140" s="49"/>
      <c r="QA140" s="49"/>
      <c r="QB140" s="49"/>
      <c r="QC140" s="49"/>
      <c r="QD140" s="49"/>
      <c r="QE140" s="49"/>
      <c r="QF140" s="49"/>
      <c r="QG140" s="49"/>
      <c r="QH140" s="49"/>
      <c r="QI140" s="49"/>
      <c r="QJ140" s="49"/>
      <c r="QK140" s="49"/>
      <c r="QL140" s="49"/>
      <c r="QM140" s="49"/>
      <c r="QN140" s="49"/>
      <c r="QO140" s="49"/>
      <c r="QP140" s="49"/>
      <c r="QQ140" s="49"/>
      <c r="QR140" s="49"/>
      <c r="QS140" s="49"/>
      <c r="QT140" s="49"/>
      <c r="QU140" s="49"/>
      <c r="QV140" s="49"/>
      <c r="QW140" s="49"/>
      <c r="QX140" s="49"/>
      <c r="QY140" s="49"/>
      <c r="QZ140" s="49"/>
      <c r="RA140" s="49"/>
      <c r="RB140" s="49"/>
      <c r="RC140" s="49"/>
      <c r="RD140" s="49"/>
      <c r="RE140" s="49"/>
      <c r="RF140" s="49"/>
      <c r="RG140" s="49"/>
      <c r="RH140" s="49"/>
      <c r="RI140" s="49"/>
      <c r="RJ140" s="49"/>
      <c r="RK140" s="49"/>
      <c r="RL140" s="49"/>
      <c r="RM140" s="49"/>
      <c r="RN140" s="49"/>
      <c r="RO140" s="49"/>
      <c r="RP140" s="49"/>
      <c r="RQ140" s="49"/>
      <c r="RR140" s="49"/>
      <c r="RS140" s="49"/>
      <c r="RT140" s="49"/>
      <c r="RU140" s="49"/>
      <c r="RV140" s="49"/>
      <c r="RW140" s="49"/>
      <c r="RX140" s="49"/>
      <c r="RY140" s="49"/>
      <c r="RZ140" s="49"/>
      <c r="SA140" s="49"/>
      <c r="SB140" s="49"/>
      <c r="SC140" s="49"/>
      <c r="SD140" s="49"/>
      <c r="SE140" s="49"/>
      <c r="SF140" s="49"/>
      <c r="SG140" s="49"/>
      <c r="SH140" s="49"/>
      <c r="SI140" s="49"/>
      <c r="SJ140" s="49"/>
      <c r="SK140" s="49"/>
      <c r="SL140" s="49"/>
      <c r="SM140" s="49"/>
      <c r="SN140" s="49"/>
      <c r="SO140" s="49"/>
      <c r="SP140" s="49"/>
      <c r="SQ140" s="49"/>
      <c r="SR140" s="49"/>
      <c r="SS140" s="49"/>
      <c r="ST140" s="49"/>
      <c r="SU140" s="49"/>
      <c r="SV140" s="49"/>
      <c r="SW140" s="49"/>
      <c r="SX140" s="49"/>
      <c r="SY140" s="49"/>
      <c r="SZ140" s="49"/>
      <c r="TA140" s="49"/>
      <c r="TB140" s="49"/>
      <c r="TC140" s="49"/>
      <c r="TD140" s="49"/>
      <c r="TE140" s="49"/>
      <c r="TF140" s="49"/>
      <c r="TG140" s="49"/>
      <c r="TH140" s="49"/>
      <c r="TI140" s="49"/>
      <c r="TJ140" s="49"/>
      <c r="TK140" s="49"/>
      <c r="TL140" s="49"/>
      <c r="TM140" s="49"/>
      <c r="TN140" s="49"/>
      <c r="TO140" s="49"/>
      <c r="TP140" s="49"/>
      <c r="TQ140" s="49"/>
      <c r="TR140" s="49"/>
      <c r="TS140" s="49"/>
      <c r="TT140" s="49"/>
      <c r="TU140" s="49"/>
      <c r="TV140" s="49"/>
      <c r="TW140" s="49"/>
      <c r="TX140" s="49"/>
      <c r="TY140" s="49"/>
      <c r="TZ140" s="49"/>
      <c r="UA140" s="49"/>
      <c r="UB140" s="49"/>
      <c r="UC140" s="49"/>
      <c r="UD140" s="49"/>
      <c r="UE140" s="49"/>
      <c r="UF140" s="49"/>
      <c r="UG140" s="49"/>
      <c r="UH140" s="49"/>
      <c r="UI140" s="49"/>
      <c r="UJ140" s="49"/>
      <c r="UK140" s="49"/>
      <c r="UL140" s="49"/>
      <c r="UM140" s="49"/>
      <c r="UN140" s="49"/>
      <c r="UO140" s="49"/>
      <c r="UP140" s="49"/>
      <c r="UQ140" s="49"/>
      <c r="UR140" s="49"/>
      <c r="US140" s="49"/>
      <c r="UT140" s="49"/>
      <c r="UU140" s="49"/>
      <c r="UV140" s="49"/>
      <c r="UW140" s="49"/>
      <c r="UX140" s="49"/>
      <c r="UY140" s="49"/>
      <c r="UZ140" s="49"/>
      <c r="VA140" s="49"/>
      <c r="VB140" s="49"/>
      <c r="VC140" s="49"/>
      <c r="VD140" s="49"/>
      <c r="VE140" s="49"/>
      <c r="VF140" s="49"/>
      <c r="VG140" s="49"/>
      <c r="VH140" s="49"/>
      <c r="VI140" s="49"/>
      <c r="VJ140" s="49"/>
      <c r="VK140" s="49"/>
      <c r="VL140" s="49"/>
      <c r="VM140" s="49"/>
      <c r="VN140" s="49"/>
      <c r="VO140" s="49"/>
      <c r="VP140" s="49"/>
      <c r="VQ140" s="49"/>
      <c r="VR140" s="49"/>
      <c r="VS140" s="49"/>
      <c r="VT140" s="49"/>
      <c r="VU140" s="49"/>
      <c r="VV140" s="49"/>
      <c r="VW140" s="49"/>
      <c r="VX140" s="49"/>
      <c r="VY140" s="49"/>
      <c r="VZ140" s="49"/>
      <c r="WA140" s="49"/>
      <c r="WB140" s="49"/>
      <c r="WC140" s="49"/>
      <c r="WD140" s="49"/>
      <c r="WE140" s="49"/>
      <c r="WF140" s="49"/>
      <c r="WG140" s="49"/>
      <c r="WH140" s="49"/>
      <c r="WI140" s="49"/>
      <c r="WJ140" s="49"/>
      <c r="WK140" s="49"/>
      <c r="WL140" s="49"/>
      <c r="WM140" s="49"/>
      <c r="WN140" s="49"/>
      <c r="WO140" s="49"/>
      <c r="WP140" s="49"/>
      <c r="WQ140" s="49"/>
      <c r="WR140" s="49"/>
      <c r="WS140" s="49"/>
      <c r="WT140" s="49"/>
      <c r="WU140" s="49"/>
      <c r="WV140" s="49"/>
      <c r="WW140" s="49"/>
      <c r="WX140" s="49"/>
      <c r="WY140" s="49"/>
      <c r="WZ140" s="49"/>
      <c r="XA140" s="49"/>
      <c r="XB140" s="49"/>
      <c r="XC140" s="49"/>
      <c r="XD140" s="49"/>
      <c r="XE140" s="49"/>
      <c r="XF140" s="49"/>
      <c r="XG140" s="49"/>
      <c r="XH140" s="49"/>
      <c r="XI140" s="49"/>
      <c r="XJ140" s="49"/>
      <c r="XK140" s="49"/>
      <c r="XL140" s="49"/>
      <c r="XM140" s="49"/>
      <c r="XN140" s="49"/>
      <c r="XO140" s="49"/>
      <c r="XP140" s="49"/>
      <c r="XQ140" s="49"/>
      <c r="XR140" s="49"/>
      <c r="XS140" s="49"/>
      <c r="XT140" s="49"/>
      <c r="XU140" s="49"/>
      <c r="XV140" s="49"/>
      <c r="XW140" s="49"/>
      <c r="XX140" s="49"/>
      <c r="XY140" s="49"/>
      <c r="XZ140" s="49"/>
      <c r="YA140" s="49"/>
      <c r="YB140" s="49"/>
      <c r="YC140" s="49"/>
      <c r="YD140" s="49"/>
      <c r="YE140" s="49"/>
      <c r="YF140" s="49"/>
      <c r="YG140" s="49"/>
      <c r="YH140" s="49"/>
      <c r="YI140" s="49"/>
      <c r="YJ140" s="49"/>
      <c r="YK140" s="49"/>
      <c r="YL140" s="49"/>
      <c r="YM140" s="49"/>
      <c r="YN140" s="49"/>
      <c r="YO140" s="49"/>
      <c r="YP140" s="49"/>
      <c r="YQ140" s="49"/>
      <c r="YR140" s="49"/>
      <c r="YS140" s="49"/>
      <c r="YT140" s="49"/>
      <c r="YU140" s="49"/>
      <c r="YV140" s="49"/>
      <c r="YW140" s="49"/>
      <c r="YX140" s="49"/>
      <c r="YY140" s="49"/>
      <c r="YZ140" s="49"/>
      <c r="ZA140" s="49"/>
      <c r="ZB140" s="49"/>
      <c r="ZC140" s="49"/>
      <c r="ZD140" s="49"/>
      <c r="ZE140" s="49"/>
      <c r="ZF140" s="49"/>
      <c r="ZG140" s="49"/>
      <c r="ZH140" s="49"/>
      <c r="ZI140" s="49"/>
      <c r="ZJ140" s="49"/>
      <c r="ZK140" s="49"/>
      <c r="ZL140" s="49"/>
      <c r="ZM140" s="49"/>
      <c r="ZN140" s="49"/>
      <c r="ZO140" s="49"/>
      <c r="ZP140" s="49"/>
      <c r="ZQ140" s="49"/>
      <c r="ZR140" s="49"/>
      <c r="ZS140" s="49"/>
      <c r="ZT140" s="49"/>
      <c r="ZU140" s="49"/>
      <c r="ZV140" s="49"/>
      <c r="ZW140" s="49"/>
      <c r="ZX140" s="49"/>
      <c r="ZY140" s="49"/>
      <c r="ZZ140" s="49"/>
      <c r="AAA140" s="49"/>
      <c r="AAB140" s="49"/>
      <c r="AAC140" s="49"/>
      <c r="AAD140" s="49"/>
      <c r="AAE140" s="49"/>
      <c r="AAF140" s="49"/>
      <c r="AAG140" s="49"/>
      <c r="AAH140" s="49"/>
      <c r="AAI140" s="49"/>
      <c r="AAJ140" s="49"/>
      <c r="AAK140" s="49"/>
      <c r="AAL140" s="49"/>
      <c r="AAM140" s="49"/>
      <c r="AAN140" s="49"/>
      <c r="AAO140" s="49"/>
      <c r="AAP140" s="49"/>
      <c r="AAQ140" s="49"/>
      <c r="AAR140" s="49"/>
      <c r="AAS140" s="49"/>
      <c r="AAT140" s="49"/>
      <c r="AAU140" s="49"/>
      <c r="AAV140" s="49"/>
      <c r="AAW140" s="49"/>
      <c r="AAX140" s="49"/>
      <c r="AAY140" s="49"/>
      <c r="AAZ140" s="49"/>
      <c r="ABA140" s="49"/>
      <c r="ABB140" s="49"/>
      <c r="ABC140" s="49"/>
      <c r="ABD140" s="49"/>
      <c r="ABE140" s="49"/>
      <c r="ABF140" s="49"/>
      <c r="ABG140" s="49"/>
      <c r="ABH140" s="49"/>
      <c r="ABI140" s="49"/>
      <c r="ABJ140" s="49"/>
      <c r="ABK140" s="49"/>
      <c r="ABL140" s="49"/>
      <c r="ABM140" s="49"/>
      <c r="ABN140" s="49"/>
      <c r="ABO140" s="49"/>
      <c r="ABP140" s="49"/>
      <c r="ABQ140" s="49"/>
      <c r="ABR140" s="49"/>
      <c r="ABS140" s="49"/>
      <c r="ABT140" s="49"/>
      <c r="ABU140" s="49"/>
      <c r="ABV140" s="49"/>
      <c r="ABW140" s="49"/>
      <c r="ABX140" s="49"/>
      <c r="ABY140" s="49"/>
      <c r="ABZ140" s="49"/>
      <c r="ACA140" s="49"/>
      <c r="ACB140" s="49"/>
      <c r="ACC140" s="49"/>
      <c r="ACD140" s="49"/>
      <c r="ACE140" s="49"/>
      <c r="ACF140" s="49"/>
      <c r="ACG140" s="49"/>
      <c r="ACH140" s="49"/>
      <c r="ACI140" s="49"/>
      <c r="ACJ140" s="49"/>
      <c r="ACK140" s="49"/>
      <c r="ACL140" s="49"/>
      <c r="ACM140" s="49"/>
      <c r="ACN140" s="49"/>
      <c r="ACO140" s="49"/>
      <c r="ACP140" s="49"/>
      <c r="ACQ140" s="49"/>
      <c r="ACR140" s="49"/>
      <c r="ACS140" s="49"/>
      <c r="ACT140" s="49"/>
      <c r="ACU140" s="49"/>
      <c r="ACV140" s="49"/>
      <c r="ACW140" s="49"/>
      <c r="ACX140" s="49"/>
      <c r="ACY140" s="49"/>
      <c r="ACZ140" s="49"/>
      <c r="ADA140" s="49"/>
      <c r="ADB140" s="49"/>
      <c r="ADC140" s="49"/>
      <c r="ADD140" s="49"/>
      <c r="ADE140" s="49"/>
      <c r="ADF140" s="49"/>
      <c r="ADG140" s="49"/>
      <c r="ADH140" s="49"/>
      <c r="ADI140" s="49"/>
      <c r="ADJ140" s="49"/>
      <c r="ADK140" s="49"/>
      <c r="ADL140" s="49"/>
      <c r="ADM140" s="49"/>
      <c r="ADN140" s="49"/>
      <c r="ADO140" s="49"/>
      <c r="ADP140" s="49"/>
      <c r="ADQ140" s="49"/>
      <c r="ADR140" s="49"/>
      <c r="ADS140" s="49"/>
      <c r="ADT140" s="49"/>
      <c r="ADU140" s="49"/>
      <c r="ADV140" s="49"/>
      <c r="ADW140" s="49"/>
      <c r="ADX140" s="49"/>
      <c r="ADY140" s="49"/>
      <c r="ADZ140" s="49"/>
      <c r="AEA140" s="49"/>
      <c r="AEB140" s="49"/>
      <c r="AEC140" s="49"/>
      <c r="AED140" s="49"/>
      <c r="AEE140" s="49"/>
      <c r="AEF140" s="49"/>
      <c r="AEG140" s="49"/>
      <c r="AEH140" s="49"/>
      <c r="AEI140" s="49"/>
      <c r="AEJ140" s="49"/>
      <c r="AEK140" s="49"/>
      <c r="AEL140" s="49"/>
      <c r="AEM140" s="49"/>
      <c r="AEN140" s="49"/>
      <c r="AEO140" s="49"/>
      <c r="AEP140" s="49"/>
      <c r="AEQ140" s="49"/>
      <c r="AER140" s="49"/>
      <c r="AES140" s="49"/>
      <c r="AET140" s="49"/>
      <c r="AEU140" s="49"/>
      <c r="AEV140" s="49"/>
      <c r="AEW140" s="49"/>
      <c r="AEX140" s="49"/>
      <c r="AEY140" s="49"/>
      <c r="AEZ140" s="49"/>
      <c r="AFA140" s="49"/>
      <c r="AFB140" s="49"/>
      <c r="AFC140" s="49"/>
      <c r="AFD140" s="49"/>
      <c r="AFE140" s="49"/>
      <c r="AFF140" s="49"/>
      <c r="AFG140" s="49"/>
      <c r="AFH140" s="49"/>
      <c r="AFI140" s="49"/>
      <c r="AFJ140" s="49"/>
      <c r="AFK140" s="49"/>
      <c r="AFL140" s="49"/>
      <c r="AFM140" s="49"/>
      <c r="AFN140" s="49"/>
      <c r="AFO140" s="49"/>
      <c r="AFP140" s="49"/>
      <c r="AFQ140" s="49"/>
      <c r="AFR140" s="49"/>
      <c r="AFS140" s="49"/>
      <c r="AFT140" s="49"/>
      <c r="AFU140" s="49"/>
      <c r="AFV140" s="49"/>
      <c r="AFW140" s="49"/>
      <c r="AFX140" s="49"/>
      <c r="AFY140" s="49"/>
      <c r="AFZ140" s="49"/>
      <c r="AGA140" s="49"/>
      <c r="AGB140" s="49"/>
      <c r="AGC140" s="49"/>
      <c r="AGD140" s="49"/>
      <c r="AGE140" s="49"/>
      <c r="AGF140" s="49"/>
      <c r="AGG140" s="49"/>
      <c r="AGH140" s="49"/>
      <c r="AGI140" s="49"/>
      <c r="AGJ140" s="49"/>
      <c r="AGK140" s="49"/>
      <c r="AGL140" s="49"/>
      <c r="AGM140" s="49"/>
      <c r="AGN140" s="49"/>
      <c r="AGO140" s="49"/>
      <c r="AGP140" s="49"/>
      <c r="AGQ140" s="49"/>
      <c r="AGR140" s="49"/>
      <c r="AGS140" s="49"/>
      <c r="AGT140" s="49"/>
      <c r="AGU140" s="49"/>
      <c r="AGV140" s="49"/>
      <c r="AGW140" s="49"/>
      <c r="AGX140" s="49"/>
      <c r="AGY140" s="49"/>
      <c r="AGZ140" s="49"/>
      <c r="AHA140" s="49"/>
      <c r="AHB140" s="49"/>
      <c r="AHC140" s="49"/>
      <c r="AHD140" s="49"/>
      <c r="AHE140" s="49"/>
      <c r="AHF140" s="49"/>
      <c r="AHG140" s="49"/>
      <c r="AHH140" s="49"/>
      <c r="AHI140" s="49"/>
      <c r="AHJ140" s="49"/>
      <c r="AHK140" s="49"/>
      <c r="AHL140" s="49"/>
      <c r="AHM140" s="49"/>
      <c r="AHN140" s="49"/>
      <c r="AHO140" s="49"/>
      <c r="AHP140" s="49"/>
      <c r="AHQ140" s="49"/>
      <c r="AHR140" s="49"/>
      <c r="AHS140" s="49"/>
      <c r="AHT140" s="49"/>
      <c r="AHU140" s="49"/>
      <c r="AHV140" s="49"/>
      <c r="AHW140" s="49"/>
      <c r="AHX140" s="49"/>
      <c r="AHY140" s="49"/>
      <c r="AHZ140" s="49"/>
      <c r="AIA140" s="49"/>
      <c r="AIB140" s="49"/>
      <c r="AIC140" s="49"/>
      <c r="AID140" s="49"/>
      <c r="AIE140" s="49"/>
      <c r="AIF140" s="49"/>
      <c r="AIG140" s="49"/>
      <c r="AIH140" s="49"/>
      <c r="AII140" s="49"/>
      <c r="AIJ140" s="49"/>
      <c r="AIK140" s="49"/>
      <c r="AIL140" s="49"/>
      <c r="AIM140" s="49"/>
      <c r="AIN140" s="49"/>
      <c r="AIO140" s="49"/>
      <c r="AIP140" s="49"/>
      <c r="AIQ140" s="49"/>
      <c r="AIR140" s="49"/>
      <c r="AIS140" s="49"/>
      <c r="AIT140" s="49"/>
      <c r="AIU140" s="49"/>
      <c r="AIV140" s="49"/>
      <c r="AIW140" s="49"/>
      <c r="AIX140" s="49"/>
      <c r="AIY140" s="49"/>
      <c r="AIZ140" s="49"/>
      <c r="AJA140" s="49"/>
      <c r="AJB140" s="49"/>
      <c r="AJC140" s="49"/>
      <c r="AJD140" s="49"/>
      <c r="AJE140" s="49"/>
      <c r="AJF140" s="49"/>
      <c r="AJG140" s="49"/>
      <c r="AJH140" s="49"/>
      <c r="AJI140" s="49"/>
    </row>
    <row r="141" spans="1:945" s="141" customFormat="1" ht="14.25" x14ac:dyDescent="0.25">
      <c r="A141" s="180"/>
      <c r="B141" s="180"/>
      <c r="C141" s="180"/>
      <c r="D141" s="181" t="s">
        <v>198</v>
      </c>
      <c r="E141" s="180"/>
      <c r="F141" s="182"/>
      <c r="G141" s="182"/>
      <c r="H141" s="182"/>
      <c r="I141" s="182"/>
      <c r="J141" s="182"/>
      <c r="K141" s="182"/>
      <c r="L141" s="183"/>
      <c r="M141" s="183"/>
      <c r="N141" s="183"/>
      <c r="O141" s="183"/>
      <c r="P141" s="183"/>
      <c r="Q141" s="184"/>
      <c r="R141" s="124"/>
      <c r="S141" s="124"/>
      <c r="T141" s="124"/>
      <c r="U141" s="184"/>
      <c r="V141" s="184"/>
      <c r="W141" s="184"/>
      <c r="X141" s="184"/>
      <c r="Y141" s="184"/>
      <c r="Z141" s="184"/>
      <c r="AA141" s="184"/>
      <c r="AB141" s="184"/>
      <c r="AC141" s="184"/>
      <c r="AD141" s="184"/>
      <c r="AE141" s="184"/>
      <c r="AF141" s="184"/>
      <c r="AG141" s="184"/>
      <c r="AH141" s="184"/>
      <c r="AI141" s="184"/>
      <c r="AJ141" s="184"/>
      <c r="AK141" s="184"/>
      <c r="AL141" s="184"/>
      <c r="AM141" s="184"/>
      <c r="AN141" s="184"/>
      <c r="AO141" s="184"/>
      <c r="AP141" s="184"/>
      <c r="AQ141" s="184"/>
      <c r="AR141" s="184"/>
      <c r="AS141" s="184"/>
      <c r="AT141" s="184"/>
      <c r="AU141" s="184"/>
      <c r="AV141" s="184"/>
      <c r="AW141" s="184"/>
      <c r="AX141" s="184"/>
      <c r="AY141" s="178"/>
      <c r="AZ141" s="178"/>
      <c r="BA141" s="178"/>
      <c r="BB141" s="178"/>
      <c r="BC141" s="178"/>
      <c r="BD141" s="178"/>
      <c r="BE141" s="178"/>
      <c r="BF141" s="178"/>
      <c r="BG141" s="178"/>
      <c r="BH141" s="178"/>
      <c r="BI141" s="178"/>
      <c r="BJ141" s="178"/>
      <c r="BK141" s="178"/>
      <c r="BL141" s="178"/>
      <c r="BM141" s="178"/>
      <c r="BN141" s="178"/>
      <c r="BO141" s="178"/>
      <c r="BP141" s="178"/>
      <c r="BQ141" s="178"/>
      <c r="BR141" s="178"/>
      <c r="BS141" s="178"/>
      <c r="BT141" s="178"/>
      <c r="BU141" s="178"/>
      <c r="BV141" s="178"/>
      <c r="BW141" s="178"/>
      <c r="BX141" s="178"/>
      <c r="BY141" s="178"/>
      <c r="BZ141" s="178"/>
      <c r="CA141" s="178"/>
      <c r="CB141" s="178"/>
      <c r="CC141" s="178"/>
      <c r="CD141" s="178"/>
      <c r="CE141" s="178"/>
      <c r="CF141" s="178"/>
      <c r="CG141" s="178"/>
      <c r="CH141" s="178"/>
      <c r="CI141" s="178"/>
      <c r="CJ141" s="178"/>
      <c r="CK141" s="178"/>
      <c r="CL141" s="178"/>
      <c r="CM141" s="178"/>
      <c r="CN141" s="178"/>
      <c r="CO141" s="178"/>
      <c r="CP141" s="178"/>
      <c r="CQ141" s="178"/>
      <c r="CR141" s="178"/>
      <c r="CS141" s="178"/>
      <c r="CT141" s="178"/>
      <c r="CU141" s="178"/>
      <c r="CV141" s="178"/>
      <c r="CW141" s="178"/>
      <c r="CX141" s="178"/>
      <c r="CY141" s="178"/>
      <c r="CZ141" s="178"/>
      <c r="DA141" s="178"/>
      <c r="DB141" s="178"/>
      <c r="DC141" s="178"/>
      <c r="DD141" s="178"/>
      <c r="DE141" s="178"/>
      <c r="DF141" s="178"/>
      <c r="DG141" s="178"/>
      <c r="DH141" s="178"/>
      <c r="DI141" s="178"/>
      <c r="DJ141" s="178"/>
      <c r="DK141" s="178"/>
      <c r="DL141" s="178"/>
      <c r="DM141" s="178"/>
      <c r="DN141" s="178"/>
      <c r="DO141" s="178"/>
      <c r="DP141" s="178"/>
      <c r="DQ141" s="178"/>
      <c r="DR141" s="178"/>
      <c r="DS141" s="178"/>
      <c r="DT141" s="178"/>
      <c r="DU141" s="178"/>
      <c r="DV141" s="178"/>
      <c r="DW141" s="178"/>
      <c r="DX141" s="178"/>
      <c r="DY141" s="178"/>
      <c r="DZ141" s="178"/>
      <c r="EA141" s="178"/>
      <c r="EB141" s="178"/>
      <c r="EC141" s="178"/>
      <c r="ED141" s="178"/>
      <c r="EE141" s="178"/>
      <c r="EF141" s="178"/>
      <c r="EG141" s="178"/>
      <c r="EH141" s="178"/>
      <c r="EI141" s="178"/>
      <c r="EJ141" s="178"/>
      <c r="EK141" s="178"/>
      <c r="EL141" s="178"/>
      <c r="EM141" s="178"/>
      <c r="EN141" s="178"/>
      <c r="EO141" s="178"/>
      <c r="EP141" s="178"/>
      <c r="EQ141" s="178"/>
      <c r="ER141" s="178"/>
      <c r="ES141" s="178"/>
      <c r="ET141" s="178"/>
      <c r="EU141" s="178"/>
      <c r="EV141" s="178"/>
      <c r="EW141" s="178"/>
      <c r="EX141" s="178"/>
      <c r="EY141" s="178"/>
      <c r="EZ141" s="178"/>
      <c r="FA141" s="178"/>
      <c r="FB141" s="178"/>
      <c r="FC141" s="178"/>
      <c r="FD141" s="178"/>
      <c r="FE141" s="178"/>
      <c r="FF141" s="178"/>
      <c r="FG141" s="178"/>
      <c r="FH141" s="178"/>
      <c r="FI141" s="178"/>
      <c r="FJ141" s="178"/>
      <c r="FK141" s="178"/>
      <c r="FL141" s="178"/>
      <c r="FM141" s="178"/>
      <c r="FN141" s="178"/>
      <c r="FO141" s="178"/>
      <c r="FP141" s="178"/>
      <c r="FQ141" s="178"/>
      <c r="FR141" s="178"/>
      <c r="FS141" s="178"/>
      <c r="FT141" s="178"/>
      <c r="FU141" s="178"/>
      <c r="FV141" s="178"/>
      <c r="FW141" s="178"/>
      <c r="FX141" s="178"/>
      <c r="FY141" s="178"/>
      <c r="FZ141" s="178"/>
      <c r="GA141" s="178"/>
      <c r="GB141" s="178"/>
      <c r="GC141" s="178"/>
      <c r="GD141" s="178"/>
      <c r="GE141" s="178"/>
      <c r="GF141" s="178"/>
      <c r="GG141" s="178"/>
      <c r="GH141" s="178"/>
      <c r="GI141" s="178"/>
      <c r="GJ141" s="178"/>
      <c r="GK141" s="178"/>
      <c r="GL141" s="178"/>
      <c r="GM141" s="178"/>
      <c r="GN141" s="178"/>
      <c r="GO141" s="178"/>
      <c r="GP141" s="178"/>
      <c r="GQ141" s="178"/>
      <c r="GR141" s="178"/>
      <c r="GS141" s="178"/>
      <c r="GT141" s="178"/>
      <c r="GU141" s="178"/>
      <c r="GV141" s="178"/>
      <c r="GW141" s="178"/>
      <c r="GX141" s="178"/>
      <c r="GY141" s="178"/>
      <c r="GZ141" s="178"/>
      <c r="HA141" s="178"/>
      <c r="HB141" s="178"/>
      <c r="HC141" s="178"/>
      <c r="HD141" s="178"/>
      <c r="HE141" s="178"/>
      <c r="HF141" s="178"/>
      <c r="HG141" s="178"/>
      <c r="HH141" s="178"/>
      <c r="HI141" s="178"/>
      <c r="HJ141" s="178"/>
      <c r="HK141" s="178"/>
      <c r="HL141" s="178"/>
      <c r="HM141" s="178"/>
      <c r="HN141" s="178"/>
      <c r="HO141" s="178"/>
      <c r="HP141" s="178"/>
      <c r="HQ141" s="178"/>
      <c r="HR141" s="178"/>
      <c r="HS141" s="178"/>
      <c r="HT141" s="178"/>
      <c r="HU141" s="178"/>
      <c r="HV141" s="178"/>
      <c r="HW141" s="178"/>
      <c r="HX141" s="178"/>
      <c r="HY141" s="178"/>
      <c r="HZ141" s="178"/>
      <c r="IA141" s="178"/>
      <c r="IB141" s="178"/>
      <c r="IC141" s="178"/>
      <c r="ID141" s="178"/>
      <c r="IE141" s="178"/>
      <c r="IF141" s="178"/>
      <c r="IG141" s="178"/>
      <c r="IH141" s="178"/>
      <c r="II141" s="178"/>
      <c r="IJ141" s="178"/>
      <c r="IK141" s="178"/>
      <c r="IL141" s="178"/>
      <c r="IM141" s="178"/>
      <c r="IN141" s="178"/>
      <c r="IO141" s="178"/>
      <c r="IP141" s="178"/>
      <c r="IQ141" s="178"/>
      <c r="IR141" s="178"/>
      <c r="IS141" s="178"/>
      <c r="IT141" s="178"/>
      <c r="IU141" s="178"/>
      <c r="IV141" s="178"/>
      <c r="IW141" s="178"/>
      <c r="IX141" s="178"/>
      <c r="IY141" s="178"/>
      <c r="IZ141" s="178"/>
      <c r="JA141" s="178"/>
      <c r="JB141" s="178"/>
      <c r="JC141" s="178"/>
      <c r="JD141" s="178"/>
      <c r="JE141" s="178"/>
      <c r="JF141" s="178"/>
      <c r="JG141" s="178"/>
      <c r="JH141" s="178"/>
      <c r="JI141" s="178"/>
      <c r="JJ141" s="178"/>
      <c r="JK141" s="178"/>
      <c r="JL141" s="178"/>
      <c r="JM141" s="178"/>
      <c r="JN141" s="178"/>
      <c r="JO141" s="178"/>
      <c r="JP141" s="178"/>
      <c r="JQ141" s="178"/>
      <c r="JR141" s="178"/>
      <c r="JS141" s="178"/>
      <c r="JT141" s="178"/>
      <c r="JU141" s="178"/>
      <c r="JV141" s="178"/>
      <c r="JW141" s="178"/>
      <c r="JX141" s="178"/>
      <c r="JY141" s="178"/>
      <c r="JZ141" s="178"/>
      <c r="KA141" s="178"/>
      <c r="KB141" s="178"/>
      <c r="KC141" s="178"/>
      <c r="KD141" s="178"/>
      <c r="KE141" s="178"/>
      <c r="KF141" s="178"/>
      <c r="KG141" s="178"/>
      <c r="KH141" s="178"/>
      <c r="KI141" s="178"/>
      <c r="KJ141" s="178"/>
      <c r="KK141" s="178"/>
      <c r="KL141" s="178"/>
      <c r="KM141" s="178"/>
      <c r="KN141" s="178"/>
      <c r="KO141" s="178"/>
      <c r="KP141" s="178"/>
      <c r="KQ141" s="178"/>
      <c r="KR141" s="178"/>
      <c r="KS141" s="178"/>
      <c r="KT141" s="178"/>
      <c r="KU141" s="178"/>
      <c r="KV141" s="178"/>
      <c r="KW141" s="178"/>
      <c r="KX141" s="178"/>
      <c r="KY141" s="178"/>
      <c r="KZ141" s="178"/>
      <c r="LA141" s="178"/>
      <c r="LB141" s="178"/>
      <c r="LC141" s="178"/>
      <c r="LD141" s="178"/>
      <c r="LE141" s="178"/>
      <c r="LF141" s="178"/>
      <c r="LG141" s="178"/>
      <c r="LH141" s="178"/>
      <c r="LI141" s="178"/>
      <c r="LJ141" s="178"/>
      <c r="LK141" s="178"/>
      <c r="LL141" s="178"/>
      <c r="LM141" s="178"/>
      <c r="LN141" s="178"/>
      <c r="LO141" s="178"/>
      <c r="LP141" s="178"/>
      <c r="LQ141" s="178"/>
      <c r="LR141" s="178"/>
      <c r="LS141" s="178"/>
      <c r="LT141" s="178"/>
      <c r="LU141" s="178"/>
      <c r="LV141" s="178"/>
      <c r="LW141" s="178"/>
      <c r="LX141" s="178"/>
      <c r="LY141" s="178"/>
      <c r="LZ141" s="178"/>
      <c r="MA141" s="178"/>
      <c r="MB141" s="178"/>
      <c r="MC141" s="178"/>
      <c r="MD141" s="178"/>
      <c r="ME141" s="178"/>
      <c r="MF141" s="178"/>
      <c r="MG141" s="178"/>
      <c r="MH141" s="178"/>
      <c r="MI141" s="178"/>
      <c r="MJ141" s="178"/>
      <c r="MK141" s="178"/>
      <c r="ML141" s="178"/>
      <c r="MM141" s="178"/>
      <c r="MN141" s="178"/>
      <c r="MO141" s="178"/>
      <c r="MP141" s="178"/>
      <c r="MQ141" s="178"/>
      <c r="MR141" s="178"/>
      <c r="MS141" s="178"/>
      <c r="MT141" s="178"/>
      <c r="MU141" s="178"/>
      <c r="MV141" s="178"/>
      <c r="MW141" s="178"/>
      <c r="MX141" s="178"/>
      <c r="MY141" s="178"/>
      <c r="MZ141" s="178"/>
      <c r="NA141" s="178"/>
      <c r="NB141" s="178"/>
      <c r="NC141" s="178"/>
      <c r="ND141" s="178"/>
      <c r="NE141" s="178"/>
      <c r="NF141" s="178"/>
      <c r="NG141" s="178"/>
      <c r="NH141" s="178"/>
      <c r="NI141" s="178"/>
      <c r="NJ141" s="178"/>
      <c r="NK141" s="178"/>
      <c r="NL141" s="178"/>
      <c r="NM141" s="178"/>
      <c r="NN141" s="178"/>
      <c r="NO141" s="178"/>
      <c r="NP141" s="178"/>
      <c r="NQ141" s="178"/>
      <c r="NR141" s="178"/>
      <c r="NS141" s="178"/>
      <c r="NT141" s="178"/>
      <c r="NU141" s="178"/>
      <c r="NV141" s="178"/>
      <c r="NW141" s="178"/>
      <c r="NX141" s="178"/>
      <c r="NY141" s="178"/>
      <c r="NZ141" s="178"/>
      <c r="OA141" s="178"/>
      <c r="OB141" s="178"/>
      <c r="OC141" s="178"/>
      <c r="OD141" s="178"/>
      <c r="OE141" s="178"/>
      <c r="OF141" s="178"/>
      <c r="OG141" s="178"/>
      <c r="OH141" s="178"/>
      <c r="OI141" s="178"/>
      <c r="OJ141" s="178"/>
      <c r="OK141" s="178"/>
      <c r="OL141" s="178"/>
      <c r="OM141" s="178"/>
      <c r="ON141" s="178"/>
      <c r="OO141" s="178"/>
      <c r="OP141" s="178"/>
      <c r="OQ141" s="178"/>
      <c r="OR141" s="178"/>
      <c r="OS141" s="178"/>
      <c r="OT141" s="178"/>
      <c r="OU141" s="178"/>
      <c r="OV141" s="178"/>
      <c r="OW141" s="178"/>
      <c r="OX141" s="178"/>
      <c r="OY141" s="178"/>
      <c r="OZ141" s="178"/>
      <c r="PA141" s="178"/>
      <c r="PB141" s="178"/>
      <c r="PC141" s="178"/>
      <c r="PD141" s="178"/>
      <c r="PE141" s="178"/>
      <c r="PF141" s="178"/>
      <c r="PG141" s="178"/>
      <c r="PH141" s="178"/>
      <c r="PI141" s="178"/>
      <c r="PJ141" s="178"/>
      <c r="PK141" s="178"/>
      <c r="PL141" s="178"/>
      <c r="PM141" s="178"/>
      <c r="PN141" s="178"/>
      <c r="PO141" s="178"/>
      <c r="PP141" s="178"/>
      <c r="PQ141" s="178"/>
      <c r="PR141" s="178"/>
      <c r="PS141" s="178"/>
      <c r="PT141" s="178"/>
      <c r="PU141" s="178"/>
      <c r="PV141" s="178"/>
      <c r="PW141" s="178"/>
      <c r="PX141" s="178"/>
      <c r="PY141" s="178"/>
      <c r="PZ141" s="178"/>
      <c r="QA141" s="178"/>
      <c r="QB141" s="178"/>
      <c r="QC141" s="178"/>
      <c r="QD141" s="178"/>
      <c r="QE141" s="178"/>
      <c r="QF141" s="178"/>
      <c r="QG141" s="178"/>
      <c r="QH141" s="178"/>
      <c r="QI141" s="178"/>
      <c r="QJ141" s="178"/>
      <c r="QK141" s="178"/>
      <c r="QL141" s="178"/>
      <c r="QM141" s="178"/>
      <c r="QN141" s="178"/>
      <c r="QO141" s="178"/>
      <c r="QP141" s="178"/>
      <c r="QQ141" s="178"/>
      <c r="QR141" s="178"/>
      <c r="QS141" s="178"/>
      <c r="QT141" s="178"/>
      <c r="QU141" s="178"/>
      <c r="QV141" s="178"/>
      <c r="QW141" s="178"/>
      <c r="QX141" s="178"/>
      <c r="QY141" s="178"/>
      <c r="QZ141" s="178"/>
      <c r="RA141" s="178"/>
      <c r="RB141" s="178"/>
      <c r="RC141" s="178"/>
      <c r="RD141" s="178"/>
      <c r="RE141" s="178"/>
      <c r="RF141" s="178"/>
      <c r="RG141" s="178"/>
      <c r="RH141" s="178"/>
      <c r="RI141" s="178"/>
      <c r="RJ141" s="178"/>
      <c r="RK141" s="178"/>
      <c r="RL141" s="178"/>
      <c r="RM141" s="178"/>
      <c r="RN141" s="178"/>
      <c r="RO141" s="178"/>
      <c r="RP141" s="178"/>
      <c r="RQ141" s="178"/>
      <c r="RR141" s="178"/>
      <c r="RS141" s="178"/>
      <c r="RT141" s="178"/>
      <c r="RU141" s="178"/>
      <c r="RV141" s="178"/>
      <c r="RW141" s="178"/>
      <c r="RX141" s="178"/>
      <c r="RY141" s="178"/>
      <c r="RZ141" s="178"/>
      <c r="SA141" s="178"/>
      <c r="SB141" s="178"/>
      <c r="SC141" s="178"/>
      <c r="SD141" s="178"/>
      <c r="SE141" s="178"/>
      <c r="SF141" s="178"/>
      <c r="SG141" s="178"/>
      <c r="SH141" s="178"/>
      <c r="SI141" s="178"/>
      <c r="SJ141" s="178"/>
      <c r="SK141" s="178"/>
      <c r="SL141" s="178"/>
      <c r="SM141" s="178"/>
      <c r="SN141" s="178"/>
      <c r="SO141" s="178"/>
      <c r="SP141" s="178"/>
      <c r="SQ141" s="178"/>
      <c r="SR141" s="178"/>
      <c r="SS141" s="178"/>
      <c r="ST141" s="178"/>
      <c r="SU141" s="178"/>
      <c r="SV141" s="178"/>
      <c r="SW141" s="178"/>
      <c r="SX141" s="178"/>
      <c r="SY141" s="178"/>
      <c r="SZ141" s="178"/>
      <c r="TA141" s="178"/>
      <c r="TB141" s="178"/>
      <c r="TC141" s="178"/>
      <c r="TD141" s="178"/>
      <c r="TE141" s="178"/>
      <c r="TF141" s="178"/>
      <c r="TG141" s="178"/>
      <c r="TH141" s="178"/>
      <c r="TI141" s="178"/>
      <c r="TJ141" s="178"/>
      <c r="TK141" s="178"/>
      <c r="TL141" s="178"/>
      <c r="TM141" s="178"/>
      <c r="TN141" s="178"/>
      <c r="TO141" s="178"/>
      <c r="TP141" s="178"/>
      <c r="TQ141" s="178"/>
      <c r="TR141" s="178"/>
      <c r="TS141" s="178"/>
      <c r="TT141" s="178"/>
      <c r="TU141" s="178"/>
      <c r="TV141" s="178"/>
      <c r="TW141" s="178"/>
      <c r="TX141" s="178"/>
      <c r="TY141" s="178"/>
      <c r="TZ141" s="178"/>
      <c r="UA141" s="178"/>
      <c r="UB141" s="178"/>
      <c r="UC141" s="178"/>
      <c r="UD141" s="178"/>
      <c r="UE141" s="178"/>
      <c r="UF141" s="178"/>
      <c r="UG141" s="178"/>
      <c r="UH141" s="178"/>
      <c r="UI141" s="178"/>
      <c r="UJ141" s="178"/>
      <c r="UK141" s="178"/>
      <c r="UL141" s="178"/>
      <c r="UM141" s="178"/>
      <c r="UN141" s="178"/>
      <c r="UO141" s="178"/>
      <c r="UP141" s="178"/>
      <c r="UQ141" s="178"/>
      <c r="UR141" s="178"/>
      <c r="US141" s="178"/>
      <c r="UT141" s="178"/>
      <c r="UU141" s="178"/>
      <c r="UV141" s="178"/>
      <c r="UW141" s="178"/>
      <c r="UX141" s="178"/>
      <c r="UY141" s="178"/>
      <c r="UZ141" s="178"/>
      <c r="VA141" s="178"/>
      <c r="VB141" s="178"/>
      <c r="VC141" s="178"/>
      <c r="VD141" s="178"/>
      <c r="VE141" s="178"/>
      <c r="VF141" s="178"/>
      <c r="VG141" s="178"/>
      <c r="VH141" s="178"/>
      <c r="VI141" s="178"/>
      <c r="VJ141" s="178"/>
      <c r="VK141" s="178"/>
      <c r="VL141" s="178"/>
      <c r="VM141" s="178"/>
      <c r="VN141" s="178"/>
      <c r="VO141" s="178"/>
      <c r="VP141" s="178"/>
      <c r="VQ141" s="178"/>
      <c r="VR141" s="178"/>
      <c r="VS141" s="178"/>
      <c r="VT141" s="178"/>
      <c r="VU141" s="178"/>
      <c r="VV141" s="178"/>
      <c r="VW141" s="178"/>
      <c r="VX141" s="178"/>
      <c r="VY141" s="178"/>
      <c r="VZ141" s="178"/>
      <c r="WA141" s="178"/>
      <c r="WB141" s="178"/>
      <c r="WC141" s="178"/>
      <c r="WD141" s="178"/>
      <c r="WE141" s="178"/>
      <c r="WF141" s="178"/>
      <c r="WG141" s="178"/>
      <c r="WH141" s="178"/>
      <c r="WI141" s="178"/>
      <c r="WJ141" s="178"/>
      <c r="WK141" s="178"/>
      <c r="WL141" s="178"/>
      <c r="WM141" s="178"/>
      <c r="WN141" s="178"/>
      <c r="WO141" s="178"/>
      <c r="WP141" s="178"/>
      <c r="WQ141" s="178"/>
      <c r="WR141" s="178"/>
      <c r="WS141" s="178"/>
      <c r="WT141" s="178"/>
      <c r="WU141" s="178"/>
      <c r="WV141" s="178"/>
      <c r="WW141" s="178"/>
      <c r="WX141" s="178"/>
      <c r="WY141" s="178"/>
      <c r="WZ141" s="178"/>
      <c r="XA141" s="178"/>
      <c r="XB141" s="178"/>
      <c r="XC141" s="178"/>
      <c r="XD141" s="178"/>
      <c r="XE141" s="178"/>
      <c r="XF141" s="178"/>
      <c r="XG141" s="178"/>
      <c r="XH141" s="178"/>
      <c r="XI141" s="178"/>
      <c r="XJ141" s="178"/>
      <c r="XK141" s="178"/>
      <c r="XL141" s="178"/>
      <c r="XM141" s="178"/>
      <c r="XN141" s="178"/>
      <c r="XO141" s="178"/>
      <c r="XP141" s="178"/>
      <c r="XQ141" s="178"/>
      <c r="XR141" s="178"/>
      <c r="XS141" s="178"/>
      <c r="XT141" s="178"/>
      <c r="XU141" s="178"/>
      <c r="XV141" s="178"/>
      <c r="XW141" s="178"/>
      <c r="XX141" s="178"/>
      <c r="XY141" s="178"/>
      <c r="XZ141" s="178"/>
      <c r="YA141" s="178"/>
      <c r="YB141" s="178"/>
      <c r="YC141" s="178"/>
      <c r="YD141" s="178"/>
      <c r="YE141" s="178"/>
      <c r="YF141" s="178"/>
      <c r="YG141" s="178"/>
      <c r="YH141" s="178"/>
      <c r="YI141" s="178"/>
      <c r="YJ141" s="178"/>
      <c r="YK141" s="178"/>
      <c r="YL141" s="178"/>
      <c r="YM141" s="178"/>
      <c r="YN141" s="178"/>
      <c r="YO141" s="178"/>
      <c r="YP141" s="178"/>
      <c r="YQ141" s="178"/>
      <c r="YR141" s="178"/>
      <c r="YS141" s="178"/>
      <c r="YT141" s="178"/>
      <c r="YU141" s="178"/>
      <c r="YV141" s="178"/>
      <c r="YW141" s="178"/>
      <c r="YX141" s="178"/>
      <c r="YY141" s="178"/>
      <c r="YZ141" s="178"/>
      <c r="ZA141" s="178"/>
      <c r="ZB141" s="178"/>
      <c r="ZC141" s="178"/>
      <c r="ZD141" s="178"/>
      <c r="ZE141" s="178"/>
      <c r="ZF141" s="178"/>
      <c r="ZG141" s="178"/>
      <c r="ZH141" s="178"/>
      <c r="ZI141" s="178"/>
      <c r="ZJ141" s="178"/>
      <c r="ZK141" s="178"/>
      <c r="ZL141" s="178"/>
      <c r="ZM141" s="178"/>
      <c r="ZN141" s="178"/>
      <c r="ZO141" s="178"/>
      <c r="ZP141" s="178"/>
      <c r="ZQ141" s="178"/>
      <c r="ZR141" s="178"/>
      <c r="ZS141" s="178"/>
      <c r="ZT141" s="178"/>
      <c r="ZU141" s="178"/>
      <c r="ZV141" s="178"/>
      <c r="ZW141" s="178"/>
      <c r="ZX141" s="178"/>
      <c r="ZY141" s="178"/>
      <c r="ZZ141" s="178"/>
      <c r="AAA141" s="178"/>
      <c r="AAB141" s="178"/>
      <c r="AAC141" s="178"/>
      <c r="AAD141" s="178"/>
      <c r="AAE141" s="178"/>
      <c r="AAF141" s="178"/>
      <c r="AAG141" s="178"/>
      <c r="AAH141" s="178"/>
      <c r="AAI141" s="178"/>
      <c r="AAJ141" s="178"/>
      <c r="AAK141" s="178"/>
      <c r="AAL141" s="178"/>
      <c r="AAM141" s="178"/>
      <c r="AAN141" s="178"/>
      <c r="AAO141" s="178"/>
      <c r="AAP141" s="178"/>
      <c r="AAQ141" s="178"/>
      <c r="AAR141" s="178"/>
      <c r="AAS141" s="178"/>
      <c r="AAT141" s="178"/>
      <c r="AAU141" s="178"/>
      <c r="AAV141" s="178"/>
      <c r="AAW141" s="178"/>
      <c r="AAX141" s="178"/>
      <c r="AAY141" s="178"/>
      <c r="AAZ141" s="178"/>
      <c r="ABA141" s="178"/>
      <c r="ABB141" s="178"/>
      <c r="ABC141" s="178"/>
      <c r="ABD141" s="178"/>
      <c r="ABE141" s="178"/>
      <c r="ABF141" s="178"/>
      <c r="ABG141" s="178"/>
      <c r="ABH141" s="178"/>
      <c r="ABI141" s="178"/>
      <c r="ABJ141" s="178"/>
      <c r="ABK141" s="178"/>
      <c r="ABL141" s="178"/>
      <c r="ABM141" s="178"/>
      <c r="ABN141" s="178"/>
      <c r="ABO141" s="178"/>
      <c r="ABP141" s="178"/>
      <c r="ABQ141" s="178"/>
      <c r="ABR141" s="178"/>
      <c r="ABS141" s="178"/>
      <c r="ABT141" s="178"/>
      <c r="ABU141" s="178"/>
      <c r="ABV141" s="178"/>
      <c r="ABW141" s="178"/>
      <c r="ABX141" s="178"/>
      <c r="ABY141" s="178"/>
      <c r="ABZ141" s="178"/>
      <c r="ACA141" s="178"/>
      <c r="ACB141" s="178"/>
      <c r="ACC141" s="178"/>
      <c r="ACD141" s="178"/>
      <c r="ACE141" s="178"/>
      <c r="ACF141" s="178"/>
      <c r="ACG141" s="178"/>
      <c r="ACH141" s="178"/>
      <c r="ACI141" s="178"/>
      <c r="ACJ141" s="178"/>
      <c r="ACK141" s="178"/>
      <c r="ACL141" s="178"/>
      <c r="ACM141" s="178"/>
      <c r="ACN141" s="178"/>
      <c r="ACO141" s="178"/>
      <c r="ACP141" s="178"/>
      <c r="ACQ141" s="178"/>
      <c r="ACR141" s="178"/>
      <c r="ACS141" s="178"/>
      <c r="ACT141" s="178"/>
      <c r="ACU141" s="178"/>
      <c r="ACV141" s="178"/>
      <c r="ACW141" s="178"/>
      <c r="ACX141" s="178"/>
      <c r="ACY141" s="178"/>
      <c r="ACZ141" s="178"/>
      <c r="ADA141" s="178"/>
      <c r="ADB141" s="178"/>
      <c r="ADC141" s="178"/>
      <c r="ADD141" s="178"/>
      <c r="ADE141" s="178"/>
      <c r="ADF141" s="178"/>
      <c r="ADG141" s="178"/>
      <c r="ADH141" s="178"/>
      <c r="ADI141" s="178"/>
      <c r="ADJ141" s="178"/>
      <c r="ADK141" s="178"/>
      <c r="ADL141" s="178"/>
      <c r="ADM141" s="178"/>
      <c r="ADN141" s="178"/>
      <c r="ADO141" s="178"/>
      <c r="ADP141" s="178"/>
      <c r="ADQ141" s="178"/>
      <c r="ADR141" s="178"/>
      <c r="ADS141" s="178"/>
      <c r="ADT141" s="178"/>
      <c r="ADU141" s="178"/>
      <c r="ADV141" s="178"/>
      <c r="ADW141" s="178"/>
      <c r="ADX141" s="178"/>
      <c r="ADY141" s="178"/>
      <c r="ADZ141" s="178"/>
      <c r="AEA141" s="178"/>
      <c r="AEB141" s="178"/>
      <c r="AEC141" s="178"/>
      <c r="AED141" s="178"/>
      <c r="AEE141" s="178"/>
      <c r="AEF141" s="178"/>
      <c r="AEG141" s="178"/>
      <c r="AEH141" s="178"/>
      <c r="AEI141" s="178"/>
      <c r="AEJ141" s="178"/>
      <c r="AEK141" s="178"/>
      <c r="AEL141" s="178"/>
      <c r="AEM141" s="178"/>
      <c r="AEN141" s="178"/>
      <c r="AEO141" s="178"/>
      <c r="AEP141" s="178"/>
      <c r="AEQ141" s="178"/>
      <c r="AER141" s="178"/>
      <c r="AES141" s="178"/>
      <c r="AET141" s="178"/>
      <c r="AEU141" s="178"/>
      <c r="AEV141" s="178"/>
      <c r="AEW141" s="178"/>
      <c r="AEX141" s="178"/>
      <c r="AEY141" s="178"/>
      <c r="AEZ141" s="178"/>
      <c r="AFA141" s="178"/>
      <c r="AFB141" s="178"/>
      <c r="AFC141" s="178"/>
      <c r="AFD141" s="178"/>
      <c r="AFE141" s="178"/>
      <c r="AFF141" s="178"/>
      <c r="AFG141" s="178"/>
      <c r="AFH141" s="178"/>
      <c r="AFI141" s="178"/>
      <c r="AFJ141" s="178"/>
      <c r="AFK141" s="178"/>
      <c r="AFL141" s="178"/>
      <c r="AFM141" s="178"/>
      <c r="AFN141" s="178"/>
      <c r="AFO141" s="178"/>
      <c r="AFP141" s="178"/>
      <c r="AFQ141" s="178"/>
      <c r="AFR141" s="178"/>
      <c r="AFS141" s="178"/>
      <c r="AFT141" s="178"/>
      <c r="AFU141" s="178"/>
      <c r="AFV141" s="178"/>
      <c r="AFW141" s="178"/>
      <c r="AFX141" s="178"/>
      <c r="AFY141" s="178"/>
      <c r="AFZ141" s="178"/>
      <c r="AGA141" s="178"/>
      <c r="AGB141" s="178"/>
      <c r="AGC141" s="178"/>
      <c r="AGD141" s="178"/>
      <c r="AGE141" s="178"/>
      <c r="AGF141" s="178"/>
      <c r="AGG141" s="178"/>
      <c r="AGH141" s="178"/>
      <c r="AGI141" s="178"/>
      <c r="AGJ141" s="178"/>
      <c r="AGK141" s="178"/>
      <c r="AGL141" s="178"/>
      <c r="AGM141" s="178"/>
      <c r="AGN141" s="178"/>
      <c r="AGO141" s="178"/>
      <c r="AGP141" s="178"/>
      <c r="AGQ141" s="178"/>
      <c r="AGR141" s="178"/>
      <c r="AGS141" s="178"/>
      <c r="AGT141" s="178"/>
      <c r="AGU141" s="178"/>
      <c r="AGV141" s="178"/>
      <c r="AGW141" s="178"/>
      <c r="AGX141" s="178"/>
      <c r="AGY141" s="178"/>
      <c r="AGZ141" s="178"/>
      <c r="AHA141" s="178"/>
      <c r="AHB141" s="178"/>
      <c r="AHC141" s="178"/>
      <c r="AHD141" s="178"/>
      <c r="AHE141" s="178"/>
      <c r="AHF141" s="178"/>
      <c r="AHG141" s="178"/>
      <c r="AHH141" s="178"/>
      <c r="AHI141" s="178"/>
      <c r="AHJ141" s="178"/>
      <c r="AHK141" s="178"/>
      <c r="AHL141" s="178"/>
      <c r="AHM141" s="178"/>
      <c r="AHN141" s="178"/>
      <c r="AHO141" s="178"/>
      <c r="AHP141" s="178"/>
      <c r="AHQ141" s="178"/>
      <c r="AHR141" s="178"/>
      <c r="AHS141" s="178"/>
      <c r="AHT141" s="178"/>
      <c r="AHU141" s="178"/>
      <c r="AHV141" s="178"/>
      <c r="AHW141" s="178"/>
      <c r="AHX141" s="178"/>
      <c r="AHY141" s="178"/>
      <c r="AHZ141" s="178"/>
      <c r="AIA141" s="178"/>
      <c r="AIB141" s="178"/>
      <c r="AIC141" s="178"/>
      <c r="AID141" s="178"/>
      <c r="AIE141" s="178"/>
      <c r="AIF141" s="178"/>
      <c r="AIG141" s="178"/>
      <c r="AIH141" s="178"/>
      <c r="AII141" s="178"/>
      <c r="AIJ141" s="178"/>
      <c r="AIK141" s="178"/>
      <c r="AIL141" s="178"/>
      <c r="AIM141" s="178"/>
      <c r="AIN141" s="178"/>
      <c r="AIO141" s="178"/>
      <c r="AIP141" s="178"/>
      <c r="AIQ141" s="178"/>
      <c r="AIR141" s="178"/>
      <c r="AIS141" s="178"/>
      <c r="AIT141" s="178"/>
      <c r="AIU141" s="178"/>
      <c r="AIV141" s="178"/>
      <c r="AIW141" s="178"/>
      <c r="AIX141" s="178"/>
      <c r="AIY141" s="178"/>
      <c r="AIZ141" s="178"/>
      <c r="AJA141" s="178"/>
      <c r="AJB141" s="178"/>
      <c r="AJC141" s="178"/>
      <c r="AJD141" s="178"/>
      <c r="AJE141" s="178"/>
      <c r="AJF141" s="178"/>
      <c r="AJG141" s="178"/>
      <c r="AJH141" s="178"/>
      <c r="AJI141" s="178"/>
    </row>
    <row r="142" spans="1:945" s="148" customFormat="1" ht="14.25" x14ac:dyDescent="0.25">
      <c r="A142" s="142" t="s">
        <v>137</v>
      </c>
      <c r="B142" s="142" t="s">
        <v>199</v>
      </c>
      <c r="C142" s="142" t="s">
        <v>66</v>
      </c>
      <c r="D142" s="143" t="s">
        <v>67</v>
      </c>
      <c r="E142" s="142" t="s">
        <v>57</v>
      </c>
      <c r="F142" s="144"/>
      <c r="G142" s="146"/>
      <c r="H142" s="145">
        <v>50</v>
      </c>
      <c r="I142" s="146">
        <f>SUM(I143:I144)</f>
        <v>1.74</v>
      </c>
      <c r="J142" s="146">
        <f>SUM(J143:J144)</f>
        <v>3.22</v>
      </c>
      <c r="K142" s="146">
        <f>I142+J142</f>
        <v>4.96</v>
      </c>
      <c r="L142" s="147">
        <f>H142*I142</f>
        <v>87</v>
      </c>
      <c r="M142" s="147">
        <f>H142*J142</f>
        <v>161</v>
      </c>
      <c r="N142" s="147">
        <f>L142+M142</f>
        <v>248</v>
      </c>
      <c r="O142" s="147">
        <f>N142*$O$5</f>
        <v>62.439278368472969</v>
      </c>
      <c r="P142" s="147">
        <f>N142+O142</f>
        <v>310.43927836847297</v>
      </c>
      <c r="R142" s="71"/>
      <c r="S142" s="71"/>
      <c r="T142" s="71"/>
      <c r="AY142" s="141"/>
      <c r="AZ142" s="141"/>
      <c r="BA142" s="141"/>
      <c r="BB142" s="141"/>
      <c r="BC142" s="141"/>
      <c r="BD142" s="141"/>
      <c r="BE142" s="141"/>
      <c r="BF142" s="141"/>
      <c r="BG142" s="141"/>
      <c r="BH142" s="141"/>
      <c r="BI142" s="141"/>
      <c r="BJ142" s="141"/>
      <c r="BK142" s="141"/>
      <c r="BL142" s="141"/>
      <c r="BM142" s="141"/>
      <c r="BN142" s="141"/>
      <c r="BO142" s="141"/>
      <c r="BP142" s="141"/>
      <c r="BQ142" s="141"/>
      <c r="BR142" s="141"/>
      <c r="BS142" s="141"/>
      <c r="BT142" s="141"/>
      <c r="BU142" s="141"/>
      <c r="BV142" s="141"/>
      <c r="BW142" s="141"/>
      <c r="BX142" s="141"/>
      <c r="BY142" s="141"/>
      <c r="BZ142" s="141"/>
      <c r="CA142" s="141"/>
      <c r="CB142" s="141"/>
      <c r="CC142" s="141"/>
      <c r="CD142" s="141"/>
      <c r="CE142" s="141"/>
      <c r="CF142" s="141"/>
      <c r="CG142" s="141"/>
      <c r="CH142" s="141"/>
      <c r="CI142" s="141"/>
      <c r="CJ142" s="141"/>
      <c r="CK142" s="141"/>
      <c r="CL142" s="141"/>
      <c r="CM142" s="141"/>
      <c r="CN142" s="141"/>
      <c r="CO142" s="141"/>
      <c r="CP142" s="141"/>
      <c r="CQ142" s="141"/>
      <c r="CR142" s="141"/>
      <c r="CS142" s="141"/>
      <c r="CT142" s="141"/>
      <c r="CU142" s="141"/>
      <c r="CV142" s="141"/>
      <c r="CW142" s="141"/>
      <c r="CX142" s="141"/>
      <c r="CY142" s="141"/>
      <c r="CZ142" s="141"/>
      <c r="DA142" s="141"/>
      <c r="DB142" s="141"/>
      <c r="DC142" s="141"/>
      <c r="DD142" s="141"/>
      <c r="DE142" s="141"/>
      <c r="DF142" s="141"/>
      <c r="DG142" s="141"/>
      <c r="DH142" s="141"/>
      <c r="DI142" s="141"/>
      <c r="DJ142" s="141"/>
      <c r="DK142" s="141"/>
      <c r="DL142" s="141"/>
      <c r="DM142" s="141"/>
      <c r="DN142" s="141"/>
      <c r="DO142" s="141"/>
      <c r="DP142" s="141"/>
      <c r="DQ142" s="141"/>
      <c r="DR142" s="141"/>
      <c r="DS142" s="141"/>
      <c r="DT142" s="141"/>
      <c r="DU142" s="141"/>
      <c r="DV142" s="141"/>
      <c r="DW142" s="141"/>
      <c r="DX142" s="141"/>
      <c r="DY142" s="141"/>
      <c r="DZ142" s="141"/>
      <c r="EA142" s="141"/>
      <c r="EB142" s="141"/>
      <c r="EC142" s="141"/>
      <c r="ED142" s="141"/>
      <c r="EE142" s="141"/>
      <c r="EF142" s="141"/>
      <c r="EG142" s="141"/>
      <c r="EH142" s="141"/>
      <c r="EI142" s="141"/>
      <c r="EJ142" s="141"/>
      <c r="EK142" s="141"/>
      <c r="EL142" s="141"/>
      <c r="EM142" s="141"/>
      <c r="EN142" s="141"/>
      <c r="EO142" s="141"/>
      <c r="EP142" s="141"/>
      <c r="EQ142" s="141"/>
      <c r="ER142" s="141"/>
      <c r="ES142" s="141"/>
      <c r="ET142" s="141"/>
      <c r="EU142" s="141"/>
      <c r="EV142" s="141"/>
      <c r="EW142" s="141"/>
      <c r="EX142" s="141"/>
      <c r="EY142" s="141"/>
      <c r="EZ142" s="141"/>
      <c r="FA142" s="141"/>
      <c r="FB142" s="141"/>
      <c r="FC142" s="141"/>
      <c r="FD142" s="141"/>
      <c r="FE142" s="141"/>
      <c r="FF142" s="141"/>
      <c r="FG142" s="141"/>
      <c r="FH142" s="141"/>
      <c r="FI142" s="141"/>
      <c r="FJ142" s="141"/>
      <c r="FK142" s="141"/>
      <c r="FL142" s="141"/>
      <c r="FM142" s="141"/>
      <c r="FN142" s="141"/>
      <c r="FO142" s="141"/>
      <c r="FP142" s="141"/>
      <c r="FQ142" s="141"/>
      <c r="FR142" s="141"/>
      <c r="FS142" s="141"/>
      <c r="FT142" s="141"/>
      <c r="FU142" s="141"/>
      <c r="FV142" s="141"/>
      <c r="FW142" s="141"/>
      <c r="FX142" s="141"/>
      <c r="FY142" s="141"/>
      <c r="FZ142" s="141"/>
      <c r="GA142" s="141"/>
      <c r="GB142" s="141"/>
      <c r="GC142" s="141"/>
      <c r="GD142" s="141"/>
      <c r="GE142" s="141"/>
      <c r="GF142" s="141"/>
      <c r="GG142" s="141"/>
      <c r="GH142" s="141"/>
      <c r="GI142" s="141"/>
      <c r="GJ142" s="141"/>
      <c r="GK142" s="141"/>
      <c r="GL142" s="141"/>
      <c r="GM142" s="141"/>
      <c r="GN142" s="141"/>
      <c r="GO142" s="141"/>
      <c r="GP142" s="141"/>
      <c r="GQ142" s="141"/>
      <c r="GR142" s="141"/>
      <c r="GS142" s="141"/>
      <c r="GT142" s="141"/>
      <c r="GU142" s="141"/>
      <c r="GV142" s="141"/>
      <c r="GW142" s="141"/>
      <c r="GX142" s="141"/>
      <c r="GY142" s="141"/>
      <c r="GZ142" s="141"/>
      <c r="HA142" s="141"/>
      <c r="HB142" s="141"/>
      <c r="HC142" s="141"/>
      <c r="HD142" s="141"/>
      <c r="HE142" s="141"/>
      <c r="HF142" s="141"/>
      <c r="HG142" s="141"/>
      <c r="HH142" s="141"/>
      <c r="HI142" s="141"/>
      <c r="HJ142" s="141"/>
      <c r="HK142" s="141"/>
      <c r="HL142" s="141"/>
      <c r="HM142" s="141"/>
      <c r="HN142" s="141"/>
      <c r="HO142" s="141"/>
      <c r="HP142" s="141"/>
      <c r="HQ142" s="141"/>
      <c r="HR142" s="141"/>
      <c r="HS142" s="141"/>
      <c r="HT142" s="141"/>
      <c r="HU142" s="141"/>
      <c r="HV142" s="141"/>
      <c r="HW142" s="141"/>
      <c r="HX142" s="141"/>
      <c r="HY142" s="141"/>
      <c r="HZ142" s="141"/>
      <c r="IA142" s="141"/>
      <c r="IB142" s="141"/>
      <c r="IC142" s="141"/>
      <c r="ID142" s="141"/>
      <c r="IE142" s="141"/>
      <c r="IF142" s="141"/>
      <c r="IG142" s="141"/>
      <c r="IH142" s="141"/>
      <c r="II142" s="141"/>
      <c r="IJ142" s="141"/>
      <c r="IK142" s="141"/>
      <c r="IL142" s="141"/>
      <c r="IM142" s="141"/>
      <c r="IN142" s="141"/>
      <c r="IO142" s="141"/>
      <c r="IP142" s="141"/>
      <c r="IQ142" s="141"/>
      <c r="IR142" s="141"/>
      <c r="IS142" s="141"/>
      <c r="IT142" s="141"/>
      <c r="IU142" s="141"/>
      <c r="IV142" s="141"/>
      <c r="IW142" s="141"/>
      <c r="IX142" s="141"/>
      <c r="IY142" s="141"/>
      <c r="IZ142" s="141"/>
      <c r="JA142" s="141"/>
      <c r="JB142" s="141"/>
      <c r="JC142" s="141"/>
      <c r="JD142" s="141"/>
      <c r="JE142" s="141"/>
      <c r="JF142" s="141"/>
      <c r="JG142" s="141"/>
      <c r="JH142" s="141"/>
      <c r="JI142" s="141"/>
      <c r="JJ142" s="141"/>
      <c r="JK142" s="141"/>
      <c r="JL142" s="141"/>
      <c r="JM142" s="141"/>
      <c r="JN142" s="141"/>
      <c r="JO142" s="141"/>
      <c r="JP142" s="141"/>
      <c r="JQ142" s="141"/>
      <c r="JR142" s="141"/>
      <c r="JS142" s="141"/>
      <c r="JT142" s="141"/>
      <c r="JU142" s="141"/>
      <c r="JV142" s="141"/>
      <c r="JW142" s="141"/>
      <c r="JX142" s="141"/>
      <c r="JY142" s="141"/>
      <c r="JZ142" s="141"/>
      <c r="KA142" s="141"/>
      <c r="KB142" s="141"/>
      <c r="KC142" s="141"/>
      <c r="KD142" s="141"/>
      <c r="KE142" s="141"/>
      <c r="KF142" s="141"/>
      <c r="KG142" s="141"/>
      <c r="KH142" s="141"/>
      <c r="KI142" s="141"/>
      <c r="KJ142" s="141"/>
      <c r="KK142" s="141"/>
      <c r="KL142" s="141"/>
      <c r="KM142" s="141"/>
      <c r="KN142" s="141"/>
      <c r="KO142" s="141"/>
      <c r="KP142" s="141"/>
      <c r="KQ142" s="141"/>
      <c r="KR142" s="141"/>
      <c r="KS142" s="141"/>
      <c r="KT142" s="141"/>
      <c r="KU142" s="141"/>
      <c r="KV142" s="141"/>
      <c r="KW142" s="141"/>
      <c r="KX142" s="141"/>
      <c r="KY142" s="141"/>
      <c r="KZ142" s="141"/>
      <c r="LA142" s="141"/>
      <c r="LB142" s="141"/>
      <c r="LC142" s="141"/>
      <c r="LD142" s="141"/>
      <c r="LE142" s="141"/>
      <c r="LF142" s="141"/>
      <c r="LG142" s="141"/>
      <c r="LH142" s="141"/>
      <c r="LI142" s="141"/>
      <c r="LJ142" s="141"/>
      <c r="LK142" s="141"/>
      <c r="LL142" s="141"/>
      <c r="LM142" s="141"/>
      <c r="LN142" s="141"/>
      <c r="LO142" s="141"/>
      <c r="LP142" s="141"/>
      <c r="LQ142" s="141"/>
      <c r="LR142" s="141"/>
      <c r="LS142" s="141"/>
      <c r="LT142" s="141"/>
      <c r="LU142" s="141"/>
      <c r="LV142" s="141"/>
      <c r="LW142" s="141"/>
      <c r="LX142" s="141"/>
      <c r="LY142" s="141"/>
      <c r="LZ142" s="141"/>
      <c r="MA142" s="141"/>
      <c r="MB142" s="141"/>
      <c r="MC142" s="141"/>
      <c r="MD142" s="141"/>
      <c r="ME142" s="141"/>
      <c r="MF142" s="141"/>
      <c r="MG142" s="141"/>
      <c r="MH142" s="141"/>
      <c r="MI142" s="141"/>
      <c r="MJ142" s="141"/>
      <c r="MK142" s="141"/>
      <c r="ML142" s="141"/>
      <c r="MM142" s="141"/>
      <c r="MN142" s="141"/>
      <c r="MO142" s="141"/>
      <c r="MP142" s="141"/>
      <c r="MQ142" s="141"/>
      <c r="MR142" s="141"/>
      <c r="MS142" s="141"/>
      <c r="MT142" s="141"/>
      <c r="MU142" s="141"/>
      <c r="MV142" s="141"/>
      <c r="MW142" s="141"/>
      <c r="MX142" s="141"/>
      <c r="MY142" s="141"/>
      <c r="MZ142" s="141"/>
      <c r="NA142" s="141"/>
      <c r="NB142" s="141"/>
      <c r="NC142" s="141"/>
      <c r="ND142" s="141"/>
      <c r="NE142" s="141"/>
      <c r="NF142" s="141"/>
      <c r="NG142" s="141"/>
      <c r="NH142" s="141"/>
      <c r="NI142" s="141"/>
      <c r="NJ142" s="141"/>
      <c r="NK142" s="141"/>
      <c r="NL142" s="141"/>
      <c r="NM142" s="141"/>
      <c r="NN142" s="141"/>
      <c r="NO142" s="141"/>
      <c r="NP142" s="141"/>
      <c r="NQ142" s="141"/>
      <c r="NR142" s="141"/>
      <c r="NS142" s="141"/>
      <c r="NT142" s="141"/>
      <c r="NU142" s="141"/>
      <c r="NV142" s="141"/>
      <c r="NW142" s="141"/>
      <c r="NX142" s="141"/>
      <c r="NY142" s="141"/>
      <c r="NZ142" s="141"/>
      <c r="OA142" s="141"/>
      <c r="OB142" s="141"/>
      <c r="OC142" s="141"/>
      <c r="OD142" s="141"/>
      <c r="OE142" s="141"/>
      <c r="OF142" s="141"/>
      <c r="OG142" s="141"/>
      <c r="OH142" s="141"/>
      <c r="OI142" s="141"/>
      <c r="OJ142" s="141"/>
      <c r="OK142" s="141"/>
      <c r="OL142" s="141"/>
      <c r="OM142" s="141"/>
      <c r="ON142" s="141"/>
      <c r="OO142" s="141"/>
      <c r="OP142" s="141"/>
      <c r="OQ142" s="141"/>
      <c r="OR142" s="141"/>
      <c r="OS142" s="141"/>
      <c r="OT142" s="141"/>
      <c r="OU142" s="141"/>
      <c r="OV142" s="141"/>
      <c r="OW142" s="141"/>
      <c r="OX142" s="141"/>
      <c r="OY142" s="141"/>
      <c r="OZ142" s="141"/>
      <c r="PA142" s="141"/>
      <c r="PB142" s="141"/>
      <c r="PC142" s="141"/>
      <c r="PD142" s="141"/>
      <c r="PE142" s="141"/>
      <c r="PF142" s="141"/>
      <c r="PG142" s="141"/>
      <c r="PH142" s="141"/>
      <c r="PI142" s="141"/>
      <c r="PJ142" s="141"/>
      <c r="PK142" s="141"/>
      <c r="PL142" s="141"/>
      <c r="PM142" s="141"/>
      <c r="PN142" s="141"/>
      <c r="PO142" s="141"/>
      <c r="PP142" s="141"/>
      <c r="PQ142" s="141"/>
      <c r="PR142" s="141"/>
      <c r="PS142" s="141"/>
      <c r="PT142" s="141"/>
      <c r="PU142" s="141"/>
      <c r="PV142" s="141"/>
      <c r="PW142" s="141"/>
      <c r="PX142" s="141"/>
      <c r="PY142" s="141"/>
      <c r="PZ142" s="141"/>
      <c r="QA142" s="141"/>
      <c r="QB142" s="141"/>
      <c r="QC142" s="141"/>
      <c r="QD142" s="141"/>
      <c r="QE142" s="141"/>
      <c r="QF142" s="141"/>
      <c r="QG142" s="141"/>
      <c r="QH142" s="141"/>
      <c r="QI142" s="141"/>
      <c r="QJ142" s="141"/>
      <c r="QK142" s="141"/>
      <c r="QL142" s="141"/>
      <c r="QM142" s="141"/>
      <c r="QN142" s="141"/>
      <c r="QO142" s="141"/>
      <c r="QP142" s="141"/>
      <c r="QQ142" s="141"/>
      <c r="QR142" s="141"/>
      <c r="QS142" s="141"/>
      <c r="QT142" s="141"/>
      <c r="QU142" s="141"/>
      <c r="QV142" s="141"/>
      <c r="QW142" s="141"/>
      <c r="QX142" s="141"/>
      <c r="QY142" s="141"/>
      <c r="QZ142" s="141"/>
      <c r="RA142" s="141"/>
      <c r="RB142" s="141"/>
      <c r="RC142" s="141"/>
      <c r="RD142" s="141"/>
      <c r="RE142" s="141"/>
      <c r="RF142" s="141"/>
      <c r="RG142" s="141"/>
      <c r="RH142" s="141"/>
      <c r="RI142" s="141"/>
      <c r="RJ142" s="141"/>
      <c r="RK142" s="141"/>
      <c r="RL142" s="141"/>
      <c r="RM142" s="141"/>
      <c r="RN142" s="141"/>
      <c r="RO142" s="141"/>
      <c r="RP142" s="141"/>
      <c r="RQ142" s="141"/>
      <c r="RR142" s="141"/>
      <c r="RS142" s="141"/>
      <c r="RT142" s="141"/>
      <c r="RU142" s="141"/>
      <c r="RV142" s="141"/>
      <c r="RW142" s="141"/>
      <c r="RX142" s="141"/>
      <c r="RY142" s="141"/>
      <c r="RZ142" s="141"/>
      <c r="SA142" s="141"/>
      <c r="SB142" s="141"/>
      <c r="SC142" s="141"/>
      <c r="SD142" s="141"/>
      <c r="SE142" s="141"/>
      <c r="SF142" s="141"/>
      <c r="SG142" s="141"/>
      <c r="SH142" s="141"/>
      <c r="SI142" s="141"/>
      <c r="SJ142" s="141"/>
      <c r="SK142" s="141"/>
      <c r="SL142" s="141"/>
      <c r="SM142" s="141"/>
      <c r="SN142" s="141"/>
      <c r="SO142" s="141"/>
      <c r="SP142" s="141"/>
      <c r="SQ142" s="141"/>
      <c r="SR142" s="141"/>
      <c r="SS142" s="141"/>
      <c r="ST142" s="141"/>
      <c r="SU142" s="141"/>
      <c r="SV142" s="141"/>
      <c r="SW142" s="141"/>
      <c r="SX142" s="141"/>
      <c r="SY142" s="141"/>
      <c r="SZ142" s="141"/>
      <c r="TA142" s="141"/>
      <c r="TB142" s="141"/>
      <c r="TC142" s="141"/>
      <c r="TD142" s="141"/>
      <c r="TE142" s="141"/>
      <c r="TF142" s="141"/>
      <c r="TG142" s="141"/>
      <c r="TH142" s="141"/>
      <c r="TI142" s="141"/>
      <c r="TJ142" s="141"/>
      <c r="TK142" s="141"/>
      <c r="TL142" s="141"/>
      <c r="TM142" s="141"/>
      <c r="TN142" s="141"/>
      <c r="TO142" s="141"/>
      <c r="TP142" s="141"/>
      <c r="TQ142" s="141"/>
      <c r="TR142" s="141"/>
      <c r="TS142" s="141"/>
      <c r="TT142" s="141"/>
      <c r="TU142" s="141"/>
      <c r="TV142" s="141"/>
      <c r="TW142" s="141"/>
      <c r="TX142" s="141"/>
      <c r="TY142" s="141"/>
      <c r="TZ142" s="141"/>
      <c r="UA142" s="141"/>
      <c r="UB142" s="141"/>
      <c r="UC142" s="141"/>
      <c r="UD142" s="141"/>
      <c r="UE142" s="141"/>
      <c r="UF142" s="141"/>
      <c r="UG142" s="141"/>
      <c r="UH142" s="141"/>
      <c r="UI142" s="141"/>
      <c r="UJ142" s="141"/>
      <c r="UK142" s="141"/>
      <c r="UL142" s="141"/>
      <c r="UM142" s="141"/>
      <c r="UN142" s="141"/>
      <c r="UO142" s="141"/>
      <c r="UP142" s="141"/>
      <c r="UQ142" s="141"/>
      <c r="UR142" s="141"/>
      <c r="US142" s="141"/>
      <c r="UT142" s="141"/>
      <c r="UU142" s="141"/>
      <c r="UV142" s="141"/>
      <c r="UW142" s="141"/>
      <c r="UX142" s="141"/>
      <c r="UY142" s="141"/>
      <c r="UZ142" s="141"/>
      <c r="VA142" s="141"/>
      <c r="VB142" s="141"/>
      <c r="VC142" s="141"/>
      <c r="VD142" s="141"/>
      <c r="VE142" s="141"/>
      <c r="VF142" s="141"/>
      <c r="VG142" s="141"/>
      <c r="VH142" s="141"/>
      <c r="VI142" s="141"/>
      <c r="VJ142" s="141"/>
      <c r="VK142" s="141"/>
      <c r="VL142" s="141"/>
      <c r="VM142" s="141"/>
      <c r="VN142" s="141"/>
      <c r="VO142" s="141"/>
      <c r="VP142" s="141"/>
      <c r="VQ142" s="141"/>
      <c r="VR142" s="141"/>
      <c r="VS142" s="141"/>
      <c r="VT142" s="141"/>
      <c r="VU142" s="141"/>
      <c r="VV142" s="141"/>
      <c r="VW142" s="141"/>
      <c r="VX142" s="141"/>
      <c r="VY142" s="141"/>
      <c r="VZ142" s="141"/>
      <c r="WA142" s="141"/>
      <c r="WB142" s="141"/>
      <c r="WC142" s="141"/>
      <c r="WD142" s="141"/>
      <c r="WE142" s="141"/>
      <c r="WF142" s="141"/>
      <c r="WG142" s="141"/>
      <c r="WH142" s="141"/>
      <c r="WI142" s="141"/>
      <c r="WJ142" s="141"/>
      <c r="WK142" s="141"/>
      <c r="WL142" s="141"/>
      <c r="WM142" s="141"/>
      <c r="WN142" s="141"/>
      <c r="WO142" s="141"/>
      <c r="WP142" s="141"/>
      <c r="WQ142" s="141"/>
      <c r="WR142" s="141"/>
      <c r="WS142" s="141"/>
      <c r="WT142" s="141"/>
      <c r="WU142" s="141"/>
      <c r="WV142" s="141"/>
      <c r="WW142" s="141"/>
      <c r="WX142" s="141"/>
      <c r="WY142" s="141"/>
      <c r="WZ142" s="141"/>
      <c r="XA142" s="141"/>
      <c r="XB142" s="141"/>
      <c r="XC142" s="141"/>
      <c r="XD142" s="141"/>
      <c r="XE142" s="141"/>
      <c r="XF142" s="141"/>
      <c r="XG142" s="141"/>
      <c r="XH142" s="141"/>
      <c r="XI142" s="141"/>
      <c r="XJ142" s="141"/>
      <c r="XK142" s="141"/>
      <c r="XL142" s="141"/>
      <c r="XM142" s="141"/>
      <c r="XN142" s="141"/>
      <c r="XO142" s="141"/>
      <c r="XP142" s="141"/>
      <c r="XQ142" s="141"/>
      <c r="XR142" s="141"/>
      <c r="XS142" s="141"/>
      <c r="XT142" s="141"/>
      <c r="XU142" s="141"/>
      <c r="XV142" s="141"/>
      <c r="XW142" s="141"/>
      <c r="XX142" s="141"/>
      <c r="XY142" s="141"/>
      <c r="XZ142" s="141"/>
      <c r="YA142" s="141"/>
      <c r="YB142" s="141"/>
      <c r="YC142" s="141"/>
      <c r="YD142" s="141"/>
      <c r="YE142" s="141"/>
      <c r="YF142" s="141"/>
      <c r="YG142" s="141"/>
      <c r="YH142" s="141"/>
      <c r="YI142" s="141"/>
      <c r="YJ142" s="141"/>
      <c r="YK142" s="141"/>
      <c r="YL142" s="141"/>
      <c r="YM142" s="141"/>
      <c r="YN142" s="141"/>
      <c r="YO142" s="141"/>
      <c r="YP142" s="141"/>
      <c r="YQ142" s="141"/>
      <c r="YR142" s="141"/>
      <c r="YS142" s="141"/>
      <c r="YT142" s="141"/>
      <c r="YU142" s="141"/>
      <c r="YV142" s="141"/>
      <c r="YW142" s="141"/>
      <c r="YX142" s="141"/>
      <c r="YY142" s="141"/>
      <c r="YZ142" s="141"/>
      <c r="ZA142" s="141"/>
      <c r="ZB142" s="141"/>
      <c r="ZC142" s="141"/>
      <c r="ZD142" s="141"/>
      <c r="ZE142" s="141"/>
      <c r="ZF142" s="141"/>
      <c r="ZG142" s="141"/>
      <c r="ZH142" s="141"/>
      <c r="ZI142" s="141"/>
      <c r="ZJ142" s="141"/>
      <c r="ZK142" s="141"/>
      <c r="ZL142" s="141"/>
      <c r="ZM142" s="141"/>
      <c r="ZN142" s="141"/>
      <c r="ZO142" s="141"/>
      <c r="ZP142" s="141"/>
      <c r="ZQ142" s="141"/>
      <c r="ZR142" s="141"/>
      <c r="ZS142" s="141"/>
      <c r="ZT142" s="141"/>
      <c r="ZU142" s="141"/>
      <c r="ZV142" s="141"/>
      <c r="ZW142" s="141"/>
      <c r="ZX142" s="141"/>
      <c r="ZY142" s="141"/>
      <c r="ZZ142" s="141"/>
      <c r="AAA142" s="141"/>
      <c r="AAB142" s="141"/>
      <c r="AAC142" s="141"/>
      <c r="AAD142" s="141"/>
      <c r="AAE142" s="141"/>
      <c r="AAF142" s="141"/>
      <c r="AAG142" s="141"/>
      <c r="AAH142" s="141"/>
      <c r="AAI142" s="141"/>
      <c r="AAJ142" s="141"/>
      <c r="AAK142" s="141"/>
      <c r="AAL142" s="141"/>
      <c r="AAM142" s="141"/>
      <c r="AAN142" s="141"/>
      <c r="AAO142" s="141"/>
      <c r="AAP142" s="141"/>
      <c r="AAQ142" s="141"/>
      <c r="AAR142" s="141"/>
      <c r="AAS142" s="141"/>
      <c r="AAT142" s="141"/>
      <c r="AAU142" s="141"/>
      <c r="AAV142" s="141"/>
      <c r="AAW142" s="141"/>
      <c r="AAX142" s="141"/>
      <c r="AAY142" s="141"/>
      <c r="AAZ142" s="141"/>
      <c r="ABA142" s="141"/>
      <c r="ABB142" s="141"/>
      <c r="ABC142" s="141"/>
      <c r="ABD142" s="141"/>
      <c r="ABE142" s="141"/>
      <c r="ABF142" s="141"/>
      <c r="ABG142" s="141"/>
      <c r="ABH142" s="141"/>
      <c r="ABI142" s="141"/>
      <c r="ABJ142" s="141"/>
      <c r="ABK142" s="141"/>
      <c r="ABL142" s="141"/>
      <c r="ABM142" s="141"/>
      <c r="ABN142" s="141"/>
      <c r="ABO142" s="141"/>
      <c r="ABP142" s="141"/>
      <c r="ABQ142" s="141"/>
      <c r="ABR142" s="141"/>
      <c r="ABS142" s="141"/>
      <c r="ABT142" s="141"/>
      <c r="ABU142" s="141"/>
      <c r="ABV142" s="141"/>
      <c r="ABW142" s="141"/>
      <c r="ABX142" s="141"/>
      <c r="ABY142" s="141"/>
      <c r="ABZ142" s="141"/>
      <c r="ACA142" s="141"/>
      <c r="ACB142" s="141"/>
      <c r="ACC142" s="141"/>
      <c r="ACD142" s="141"/>
      <c r="ACE142" s="141"/>
      <c r="ACF142" s="141"/>
      <c r="ACG142" s="141"/>
      <c r="ACH142" s="141"/>
      <c r="ACI142" s="141"/>
      <c r="ACJ142" s="141"/>
      <c r="ACK142" s="141"/>
      <c r="ACL142" s="141"/>
      <c r="ACM142" s="141"/>
      <c r="ACN142" s="141"/>
      <c r="ACO142" s="141"/>
      <c r="ACP142" s="141"/>
      <c r="ACQ142" s="141"/>
      <c r="ACR142" s="141"/>
      <c r="ACS142" s="141"/>
      <c r="ACT142" s="141"/>
      <c r="ACU142" s="141"/>
      <c r="ACV142" s="141"/>
      <c r="ACW142" s="141"/>
      <c r="ACX142" s="141"/>
      <c r="ACY142" s="141"/>
      <c r="ACZ142" s="141"/>
      <c r="ADA142" s="141"/>
      <c r="ADB142" s="141"/>
      <c r="ADC142" s="141"/>
      <c r="ADD142" s="141"/>
      <c r="ADE142" s="141"/>
      <c r="ADF142" s="141"/>
      <c r="ADG142" s="141"/>
      <c r="ADH142" s="141"/>
      <c r="ADI142" s="141"/>
      <c r="ADJ142" s="141"/>
      <c r="ADK142" s="141"/>
      <c r="ADL142" s="141"/>
      <c r="ADM142" s="141"/>
      <c r="ADN142" s="141"/>
      <c r="ADO142" s="141"/>
      <c r="ADP142" s="141"/>
      <c r="ADQ142" s="141"/>
      <c r="ADR142" s="141"/>
      <c r="ADS142" s="141"/>
      <c r="ADT142" s="141"/>
      <c r="ADU142" s="141"/>
      <c r="ADV142" s="141"/>
      <c r="ADW142" s="141"/>
      <c r="ADX142" s="141"/>
      <c r="ADY142" s="141"/>
      <c r="ADZ142" s="141"/>
      <c r="AEA142" s="141"/>
      <c r="AEB142" s="141"/>
      <c r="AEC142" s="141"/>
      <c r="AED142" s="141"/>
      <c r="AEE142" s="141"/>
      <c r="AEF142" s="141"/>
      <c r="AEG142" s="141"/>
      <c r="AEH142" s="141"/>
      <c r="AEI142" s="141"/>
      <c r="AEJ142" s="141"/>
      <c r="AEK142" s="141"/>
      <c r="AEL142" s="141"/>
      <c r="AEM142" s="141"/>
      <c r="AEN142" s="141"/>
      <c r="AEO142" s="141"/>
      <c r="AEP142" s="141"/>
      <c r="AEQ142" s="141"/>
      <c r="AER142" s="141"/>
      <c r="AES142" s="141"/>
      <c r="AET142" s="141"/>
      <c r="AEU142" s="141"/>
      <c r="AEV142" s="141"/>
      <c r="AEW142" s="141"/>
      <c r="AEX142" s="141"/>
      <c r="AEY142" s="141"/>
      <c r="AEZ142" s="141"/>
      <c r="AFA142" s="141"/>
      <c r="AFB142" s="141"/>
      <c r="AFC142" s="141"/>
      <c r="AFD142" s="141"/>
      <c r="AFE142" s="141"/>
      <c r="AFF142" s="141"/>
      <c r="AFG142" s="141"/>
      <c r="AFH142" s="141"/>
      <c r="AFI142" s="141"/>
      <c r="AFJ142" s="141"/>
      <c r="AFK142" s="141"/>
      <c r="AFL142" s="141"/>
      <c r="AFM142" s="141"/>
      <c r="AFN142" s="141"/>
      <c r="AFO142" s="141"/>
      <c r="AFP142" s="141"/>
      <c r="AFQ142" s="141"/>
      <c r="AFR142" s="141"/>
      <c r="AFS142" s="141"/>
      <c r="AFT142" s="141"/>
      <c r="AFU142" s="141"/>
      <c r="AFV142" s="141"/>
      <c r="AFW142" s="141"/>
      <c r="AFX142" s="141"/>
      <c r="AFY142" s="141"/>
      <c r="AFZ142" s="141"/>
      <c r="AGA142" s="141"/>
      <c r="AGB142" s="141"/>
      <c r="AGC142" s="141"/>
      <c r="AGD142" s="141"/>
      <c r="AGE142" s="141"/>
      <c r="AGF142" s="141"/>
      <c r="AGG142" s="141"/>
      <c r="AGH142" s="141"/>
      <c r="AGI142" s="141"/>
      <c r="AGJ142" s="141"/>
      <c r="AGK142" s="141"/>
      <c r="AGL142" s="141"/>
      <c r="AGM142" s="141"/>
      <c r="AGN142" s="141"/>
      <c r="AGO142" s="141"/>
      <c r="AGP142" s="141"/>
      <c r="AGQ142" s="141"/>
      <c r="AGR142" s="141"/>
      <c r="AGS142" s="141"/>
      <c r="AGT142" s="141"/>
      <c r="AGU142" s="141"/>
      <c r="AGV142" s="141"/>
      <c r="AGW142" s="141"/>
      <c r="AGX142" s="141"/>
      <c r="AGY142" s="141"/>
      <c r="AGZ142" s="141"/>
      <c r="AHA142" s="141"/>
      <c r="AHB142" s="141"/>
      <c r="AHC142" s="141"/>
      <c r="AHD142" s="141"/>
      <c r="AHE142" s="141"/>
      <c r="AHF142" s="141"/>
      <c r="AHG142" s="141"/>
      <c r="AHH142" s="141"/>
      <c r="AHI142" s="141"/>
      <c r="AHJ142" s="141"/>
      <c r="AHK142" s="141"/>
      <c r="AHL142" s="141"/>
      <c r="AHM142" s="141"/>
      <c r="AHN142" s="141"/>
      <c r="AHO142" s="141"/>
      <c r="AHP142" s="141"/>
      <c r="AHQ142" s="141"/>
      <c r="AHR142" s="141"/>
      <c r="AHS142" s="141"/>
      <c r="AHT142" s="141"/>
      <c r="AHU142" s="141"/>
      <c r="AHV142" s="141"/>
      <c r="AHW142" s="141"/>
      <c r="AHX142" s="141"/>
      <c r="AHY142" s="141"/>
      <c r="AHZ142" s="141"/>
      <c r="AIA142" s="141"/>
      <c r="AIB142" s="141"/>
      <c r="AIC142" s="141"/>
      <c r="AID142" s="141"/>
      <c r="AIE142" s="141"/>
      <c r="AIF142" s="141"/>
      <c r="AIG142" s="141"/>
      <c r="AIH142" s="141"/>
      <c r="AII142" s="141"/>
      <c r="AIJ142" s="141"/>
      <c r="AIK142" s="141"/>
      <c r="AIL142" s="141"/>
      <c r="AIM142" s="141"/>
      <c r="AIN142" s="141"/>
      <c r="AIO142" s="141"/>
      <c r="AIP142" s="141"/>
      <c r="AIQ142" s="141"/>
      <c r="AIR142" s="141"/>
      <c r="AIS142" s="141"/>
      <c r="AIT142" s="141"/>
      <c r="AIU142" s="141"/>
      <c r="AIV142" s="141"/>
      <c r="AIW142" s="141"/>
      <c r="AIX142" s="141"/>
      <c r="AIY142" s="141"/>
      <c r="AIZ142" s="141"/>
      <c r="AJA142" s="141"/>
      <c r="AJB142" s="141"/>
      <c r="AJC142" s="141"/>
      <c r="AJD142" s="141"/>
      <c r="AJE142" s="141"/>
      <c r="AJF142" s="141"/>
      <c r="AJG142" s="141"/>
      <c r="AJH142" s="141"/>
      <c r="AJI142" s="141"/>
    </row>
    <row r="143" spans="1:945" s="148" customFormat="1" ht="14.25" x14ac:dyDescent="0.25">
      <c r="A143" s="160" t="s">
        <v>72</v>
      </c>
      <c r="B143" s="149">
        <v>88309</v>
      </c>
      <c r="C143" s="149"/>
      <c r="D143" s="154" t="s">
        <v>200</v>
      </c>
      <c r="E143" s="149" t="s">
        <v>201</v>
      </c>
      <c r="F143" s="156">
        <v>0.05</v>
      </c>
      <c r="G143" s="156">
        <v>34.729999999999997</v>
      </c>
      <c r="H143" s="156"/>
      <c r="I143" s="156">
        <f>ROUND(F143*G143,2)</f>
        <v>1.74</v>
      </c>
      <c r="J143" s="156"/>
      <c r="K143" s="156"/>
      <c r="L143" s="157"/>
      <c r="M143" s="157"/>
      <c r="N143" s="157"/>
      <c r="O143" s="157"/>
      <c r="P143" s="157"/>
      <c r="R143" s="71">
        <f>(I143+J143)*H142*(1+$O$5)</f>
        <v>108.90410168571431</v>
      </c>
      <c r="S143" s="71"/>
      <c r="T143" s="71"/>
    </row>
    <row r="144" spans="1:945" s="148" customFormat="1" ht="14.25" x14ac:dyDescent="0.25">
      <c r="A144" s="160" t="s">
        <v>137</v>
      </c>
      <c r="B144" s="149" t="s">
        <v>138</v>
      </c>
      <c r="C144" s="149"/>
      <c r="D144" s="154" t="s">
        <v>139</v>
      </c>
      <c r="E144" s="149" t="s">
        <v>140</v>
      </c>
      <c r="F144" s="156">
        <v>1.05</v>
      </c>
      <c r="G144" s="156">
        <v>3.07</v>
      </c>
      <c r="H144" s="156"/>
      <c r="I144" s="156"/>
      <c r="J144" s="156">
        <f>ROUND(F144*G144,2)</f>
        <v>3.22</v>
      </c>
      <c r="K144" s="156"/>
      <c r="L144" s="157"/>
      <c r="M144" s="157"/>
      <c r="N144" s="157"/>
      <c r="O144" s="157"/>
      <c r="P144" s="157"/>
      <c r="R144" s="71"/>
      <c r="S144" s="71">
        <f>(I144+J144)*H142*(1+$O$5)</f>
        <v>201.53517668275867</v>
      </c>
      <c r="T144" s="71"/>
    </row>
    <row r="145" spans="1:945" s="148" customFormat="1" ht="14.25" x14ac:dyDescent="0.25">
      <c r="A145" s="160"/>
      <c r="B145" s="149"/>
      <c r="C145" s="149"/>
      <c r="D145" s="154"/>
      <c r="E145" s="149"/>
      <c r="F145" s="156"/>
      <c r="G145" s="156"/>
      <c r="H145" s="156"/>
      <c r="I145" s="156"/>
      <c r="J145" s="156"/>
      <c r="K145" s="156"/>
      <c r="L145" s="157"/>
      <c r="M145" s="157"/>
      <c r="N145" s="157"/>
      <c r="O145" s="157"/>
      <c r="P145" s="157"/>
      <c r="R145" s="71"/>
      <c r="S145" s="71"/>
      <c r="T145" s="71"/>
    </row>
    <row r="146" spans="1:945" s="148" customFormat="1" ht="14.25" x14ac:dyDescent="0.25">
      <c r="A146" s="180"/>
      <c r="B146" s="180"/>
      <c r="C146" s="180"/>
      <c r="D146" s="181" t="s">
        <v>202</v>
      </c>
      <c r="E146" s="180"/>
      <c r="F146" s="182"/>
      <c r="G146" s="182"/>
      <c r="H146" s="182"/>
      <c r="I146" s="182"/>
      <c r="J146" s="182"/>
      <c r="K146" s="182"/>
      <c r="L146" s="183"/>
      <c r="M146" s="183"/>
      <c r="N146" s="183"/>
      <c r="O146" s="183"/>
      <c r="P146" s="183"/>
      <c r="R146" s="71"/>
      <c r="S146" s="71"/>
      <c r="T146" s="71"/>
    </row>
    <row r="147" spans="1:945" s="148" customFormat="1" ht="21" customHeight="1" x14ac:dyDescent="0.25">
      <c r="A147" s="142" t="s">
        <v>72</v>
      </c>
      <c r="B147" s="142" t="s">
        <v>203</v>
      </c>
      <c r="C147" s="142" t="s">
        <v>40</v>
      </c>
      <c r="D147" s="143" t="s">
        <v>41</v>
      </c>
      <c r="E147" s="142" t="s">
        <v>29</v>
      </c>
      <c r="F147" s="144"/>
      <c r="G147" s="146"/>
      <c r="H147" s="145">
        <v>2000</v>
      </c>
      <c r="I147" s="146">
        <f>SUM(I148:I148)</f>
        <v>0</v>
      </c>
      <c r="J147" s="146">
        <f>SUM(J148:J148)</f>
        <v>2.68</v>
      </c>
      <c r="K147" s="146">
        <f>I147+J147</f>
        <v>2.68</v>
      </c>
      <c r="L147" s="147">
        <f>H147*I147</f>
        <v>0</v>
      </c>
      <c r="M147" s="147">
        <f>H147*J147</f>
        <v>5360</v>
      </c>
      <c r="N147" s="147">
        <f>L147+M147</f>
        <v>5360</v>
      </c>
      <c r="O147" s="147">
        <f>N147*$O$5</f>
        <v>1349.4940808669965</v>
      </c>
      <c r="P147" s="147">
        <f>N147+O147</f>
        <v>6709.4940808669962</v>
      </c>
      <c r="R147" s="71"/>
      <c r="S147" s="71"/>
      <c r="T147" s="71"/>
    </row>
    <row r="148" spans="1:945" s="49" customFormat="1" ht="17.25" customHeight="1" x14ac:dyDescent="0.2">
      <c r="A148" s="210" t="s">
        <v>72</v>
      </c>
      <c r="B148" s="211">
        <v>88316</v>
      </c>
      <c r="C148" s="211"/>
      <c r="D148" s="212" t="s">
        <v>78</v>
      </c>
      <c r="E148" s="211" t="s">
        <v>201</v>
      </c>
      <c r="F148" s="213">
        <v>0.1</v>
      </c>
      <c r="G148" s="213">
        <v>26.8</v>
      </c>
      <c r="H148" s="213"/>
      <c r="I148" s="213"/>
      <c r="J148" s="156">
        <f>ROUND(F148*G148,2)</f>
        <v>2.68</v>
      </c>
      <c r="K148" s="213"/>
      <c r="L148" s="214"/>
      <c r="M148" s="214"/>
      <c r="N148" s="214"/>
      <c r="O148" s="214"/>
      <c r="P148" s="214"/>
      <c r="Q148" s="148"/>
      <c r="R148" s="71">
        <f>(I148+J148)*H147*(1+$O$5)</f>
        <v>6709.4940808669962</v>
      </c>
      <c r="S148" s="71"/>
      <c r="T148" s="71"/>
      <c r="U148" s="148"/>
      <c r="V148" s="148"/>
      <c r="W148" s="148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/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  <c r="BI148" s="148"/>
      <c r="BJ148" s="148"/>
      <c r="BK148" s="148"/>
      <c r="BL148" s="148"/>
      <c r="BM148" s="148"/>
      <c r="BN148" s="148"/>
      <c r="BO148" s="148"/>
      <c r="BP148" s="148"/>
      <c r="BQ148" s="148"/>
      <c r="BR148" s="148"/>
      <c r="BS148" s="148"/>
      <c r="BT148" s="148"/>
      <c r="BU148" s="148"/>
      <c r="BV148" s="148"/>
      <c r="BW148" s="148"/>
      <c r="BX148" s="148"/>
      <c r="BY148" s="148"/>
      <c r="BZ148" s="148"/>
      <c r="CA148" s="148"/>
      <c r="CB148" s="148"/>
      <c r="CC148" s="148"/>
      <c r="CD148" s="148"/>
      <c r="CE148" s="148"/>
      <c r="CF148" s="148"/>
      <c r="CG148" s="148"/>
      <c r="CH148" s="148"/>
      <c r="CI148" s="148"/>
      <c r="CJ148" s="148"/>
      <c r="CK148" s="148"/>
      <c r="CL148" s="148"/>
      <c r="CM148" s="148"/>
      <c r="CN148" s="148"/>
      <c r="CO148" s="148"/>
      <c r="CP148" s="148"/>
      <c r="CQ148" s="148"/>
      <c r="CR148" s="148"/>
      <c r="CS148" s="148"/>
      <c r="CT148" s="148"/>
      <c r="CU148" s="148"/>
      <c r="CV148" s="148"/>
      <c r="CW148" s="148"/>
      <c r="CX148" s="148"/>
      <c r="CY148" s="148"/>
      <c r="CZ148" s="148"/>
      <c r="DA148" s="148"/>
      <c r="DB148" s="148"/>
      <c r="DC148" s="148"/>
      <c r="DD148" s="148"/>
      <c r="DE148" s="148"/>
      <c r="DF148" s="148"/>
      <c r="DG148" s="148"/>
      <c r="DH148" s="148"/>
      <c r="DI148" s="148"/>
      <c r="DJ148" s="148"/>
      <c r="DK148" s="148"/>
      <c r="DL148" s="148"/>
      <c r="DM148" s="148"/>
      <c r="DN148" s="148"/>
      <c r="DO148" s="148"/>
      <c r="DP148" s="148"/>
      <c r="DQ148" s="148"/>
      <c r="DR148" s="148"/>
      <c r="DS148" s="148"/>
      <c r="DT148" s="148"/>
      <c r="DU148" s="148"/>
      <c r="DV148" s="148"/>
      <c r="DW148" s="148"/>
      <c r="DX148" s="148"/>
      <c r="DY148" s="148"/>
      <c r="DZ148" s="148"/>
      <c r="EA148" s="148"/>
      <c r="EB148" s="148"/>
      <c r="EC148" s="148"/>
      <c r="ED148" s="148"/>
      <c r="EE148" s="148"/>
      <c r="EF148" s="148"/>
      <c r="EG148" s="148"/>
      <c r="EH148" s="148"/>
      <c r="EI148" s="148"/>
      <c r="EJ148" s="148"/>
      <c r="EK148" s="148"/>
      <c r="EL148" s="148"/>
      <c r="EM148" s="148"/>
      <c r="EN148" s="148"/>
      <c r="EO148" s="148"/>
      <c r="EP148" s="148"/>
      <c r="EQ148" s="148"/>
      <c r="ER148" s="148"/>
      <c r="ES148" s="148"/>
      <c r="ET148" s="148"/>
      <c r="EU148" s="148"/>
      <c r="EV148" s="148"/>
      <c r="EW148" s="148"/>
      <c r="EX148" s="148"/>
      <c r="EY148" s="148"/>
      <c r="EZ148" s="148"/>
      <c r="FA148" s="148"/>
      <c r="FB148" s="148"/>
      <c r="FC148" s="148"/>
      <c r="FD148" s="148"/>
      <c r="FE148" s="148"/>
      <c r="FF148" s="148"/>
      <c r="FG148" s="148"/>
      <c r="FH148" s="148"/>
      <c r="FI148" s="148"/>
      <c r="FJ148" s="148"/>
      <c r="FK148" s="148"/>
      <c r="FL148" s="148"/>
      <c r="FM148" s="148"/>
      <c r="FN148" s="148"/>
      <c r="FO148" s="148"/>
      <c r="FP148" s="148"/>
      <c r="FQ148" s="148"/>
      <c r="FR148" s="148"/>
      <c r="FS148" s="148"/>
      <c r="FT148" s="148"/>
      <c r="FU148" s="148"/>
      <c r="FV148" s="148"/>
      <c r="FW148" s="148"/>
      <c r="FX148" s="148"/>
      <c r="FY148" s="148"/>
      <c r="FZ148" s="148"/>
      <c r="GA148" s="148"/>
      <c r="GB148" s="148"/>
      <c r="GC148" s="148"/>
      <c r="GD148" s="148"/>
      <c r="GE148" s="148"/>
      <c r="GF148" s="148"/>
      <c r="GG148" s="148"/>
      <c r="GH148" s="148"/>
      <c r="GI148" s="148"/>
      <c r="GJ148" s="148"/>
      <c r="GK148" s="148"/>
      <c r="GL148" s="148"/>
      <c r="GM148" s="148"/>
      <c r="GN148" s="148"/>
      <c r="GO148" s="148"/>
      <c r="GP148" s="148"/>
      <c r="GQ148" s="148"/>
      <c r="GR148" s="148"/>
      <c r="GS148" s="148"/>
      <c r="GT148" s="148"/>
      <c r="GU148" s="148"/>
      <c r="GV148" s="148"/>
      <c r="GW148" s="148"/>
      <c r="GX148" s="148"/>
      <c r="GY148" s="148"/>
      <c r="GZ148" s="148"/>
      <c r="HA148" s="148"/>
      <c r="HB148" s="148"/>
      <c r="HC148" s="148"/>
      <c r="HD148" s="148"/>
      <c r="HE148" s="148"/>
      <c r="HF148" s="148"/>
      <c r="HG148" s="148"/>
      <c r="HH148" s="148"/>
      <c r="HI148" s="148"/>
      <c r="HJ148" s="148"/>
      <c r="HK148" s="148"/>
      <c r="HL148" s="148"/>
      <c r="HM148" s="148"/>
      <c r="HN148" s="148"/>
      <c r="HO148" s="148"/>
      <c r="HP148" s="148"/>
      <c r="HQ148" s="148"/>
      <c r="HR148" s="148"/>
      <c r="HS148" s="148"/>
      <c r="HT148" s="148"/>
      <c r="HU148" s="148"/>
      <c r="HV148" s="148"/>
      <c r="HW148" s="148"/>
      <c r="HX148" s="148"/>
      <c r="HY148" s="148"/>
      <c r="HZ148" s="148"/>
      <c r="IA148" s="148"/>
      <c r="IB148" s="148"/>
      <c r="IC148" s="148"/>
      <c r="ID148" s="148"/>
      <c r="IE148" s="148"/>
      <c r="IF148" s="148"/>
      <c r="IG148" s="148"/>
      <c r="IH148" s="148"/>
      <c r="II148" s="148"/>
      <c r="IJ148" s="148"/>
      <c r="IK148" s="148"/>
      <c r="IL148" s="148"/>
      <c r="IM148" s="148"/>
      <c r="IN148" s="148"/>
      <c r="IO148" s="148"/>
      <c r="IP148" s="148"/>
      <c r="IQ148" s="148"/>
      <c r="IR148" s="148"/>
      <c r="IS148" s="148"/>
      <c r="IT148" s="148"/>
      <c r="IU148" s="148"/>
      <c r="IV148" s="148"/>
      <c r="IW148" s="148"/>
      <c r="IX148" s="148"/>
      <c r="IY148" s="148"/>
      <c r="IZ148" s="148"/>
      <c r="JA148" s="148"/>
      <c r="JB148" s="148"/>
      <c r="JC148" s="148"/>
      <c r="JD148" s="148"/>
      <c r="JE148" s="148"/>
      <c r="JF148" s="148"/>
      <c r="JG148" s="148"/>
      <c r="JH148" s="148"/>
      <c r="JI148" s="148"/>
      <c r="JJ148" s="148"/>
      <c r="JK148" s="148"/>
      <c r="JL148" s="148"/>
      <c r="JM148" s="148"/>
      <c r="JN148" s="148"/>
      <c r="JO148" s="148"/>
      <c r="JP148" s="148"/>
      <c r="JQ148" s="148"/>
      <c r="JR148" s="148"/>
      <c r="JS148" s="148"/>
      <c r="JT148" s="148"/>
      <c r="JU148" s="148"/>
      <c r="JV148" s="148"/>
      <c r="JW148" s="148"/>
      <c r="JX148" s="148"/>
      <c r="JY148" s="148"/>
      <c r="JZ148" s="148"/>
      <c r="KA148" s="148"/>
      <c r="KB148" s="148"/>
      <c r="KC148" s="148"/>
      <c r="KD148" s="148"/>
      <c r="KE148" s="148"/>
      <c r="KF148" s="148"/>
      <c r="KG148" s="148"/>
      <c r="KH148" s="148"/>
      <c r="KI148" s="148"/>
      <c r="KJ148" s="148"/>
      <c r="KK148" s="148"/>
      <c r="KL148" s="148"/>
      <c r="KM148" s="148"/>
      <c r="KN148" s="148"/>
      <c r="KO148" s="148"/>
      <c r="KP148" s="148"/>
      <c r="KQ148" s="148"/>
      <c r="KR148" s="148"/>
      <c r="KS148" s="148"/>
      <c r="KT148" s="148"/>
      <c r="KU148" s="148"/>
      <c r="KV148" s="148"/>
      <c r="KW148" s="148"/>
      <c r="KX148" s="148"/>
      <c r="KY148" s="148"/>
      <c r="KZ148" s="148"/>
      <c r="LA148" s="148"/>
      <c r="LB148" s="148"/>
      <c r="LC148" s="148"/>
      <c r="LD148" s="148"/>
      <c r="LE148" s="148"/>
      <c r="LF148" s="148"/>
      <c r="LG148" s="148"/>
      <c r="LH148" s="148"/>
      <c r="LI148" s="148"/>
      <c r="LJ148" s="148"/>
      <c r="LK148" s="148"/>
      <c r="LL148" s="148"/>
      <c r="LM148" s="148"/>
      <c r="LN148" s="148"/>
      <c r="LO148" s="148"/>
      <c r="LP148" s="148"/>
      <c r="LQ148" s="148"/>
      <c r="LR148" s="148"/>
      <c r="LS148" s="148"/>
      <c r="LT148" s="148"/>
      <c r="LU148" s="148"/>
      <c r="LV148" s="148"/>
      <c r="LW148" s="148"/>
      <c r="LX148" s="148"/>
      <c r="LY148" s="148"/>
      <c r="LZ148" s="148"/>
      <c r="MA148" s="148"/>
      <c r="MB148" s="148"/>
      <c r="MC148" s="148"/>
      <c r="MD148" s="148"/>
      <c r="ME148" s="148"/>
      <c r="MF148" s="148"/>
      <c r="MG148" s="148"/>
      <c r="MH148" s="148"/>
      <c r="MI148" s="148"/>
      <c r="MJ148" s="148"/>
      <c r="MK148" s="148"/>
      <c r="ML148" s="148"/>
      <c r="MM148" s="148"/>
      <c r="MN148" s="148"/>
      <c r="MO148" s="148"/>
      <c r="MP148" s="148"/>
      <c r="MQ148" s="148"/>
      <c r="MR148" s="148"/>
      <c r="MS148" s="148"/>
      <c r="MT148" s="148"/>
      <c r="MU148" s="148"/>
      <c r="MV148" s="148"/>
      <c r="MW148" s="148"/>
      <c r="MX148" s="148"/>
      <c r="MY148" s="148"/>
      <c r="MZ148" s="148"/>
      <c r="NA148" s="148"/>
      <c r="NB148" s="148"/>
      <c r="NC148" s="148"/>
      <c r="ND148" s="148"/>
      <c r="NE148" s="148"/>
      <c r="NF148" s="148"/>
      <c r="NG148" s="148"/>
      <c r="NH148" s="148"/>
      <c r="NI148" s="148"/>
      <c r="NJ148" s="148"/>
      <c r="NK148" s="148"/>
      <c r="NL148" s="148"/>
      <c r="NM148" s="148"/>
      <c r="NN148" s="148"/>
      <c r="NO148" s="148"/>
      <c r="NP148" s="148"/>
      <c r="NQ148" s="148"/>
      <c r="NR148" s="148"/>
      <c r="NS148" s="148"/>
      <c r="NT148" s="148"/>
      <c r="NU148" s="148"/>
      <c r="NV148" s="148"/>
      <c r="NW148" s="148"/>
      <c r="NX148" s="148"/>
      <c r="NY148" s="148"/>
      <c r="NZ148" s="148"/>
      <c r="OA148" s="148"/>
      <c r="OB148" s="148"/>
      <c r="OC148" s="148"/>
      <c r="OD148" s="148"/>
      <c r="OE148" s="148"/>
      <c r="OF148" s="148"/>
      <c r="OG148" s="148"/>
      <c r="OH148" s="148"/>
      <c r="OI148" s="148"/>
      <c r="OJ148" s="148"/>
      <c r="OK148" s="148"/>
      <c r="OL148" s="148"/>
      <c r="OM148" s="148"/>
      <c r="ON148" s="148"/>
      <c r="OO148" s="148"/>
      <c r="OP148" s="148"/>
      <c r="OQ148" s="148"/>
      <c r="OR148" s="148"/>
      <c r="OS148" s="148"/>
      <c r="OT148" s="148"/>
      <c r="OU148" s="148"/>
      <c r="OV148" s="148"/>
      <c r="OW148" s="148"/>
      <c r="OX148" s="148"/>
      <c r="OY148" s="148"/>
      <c r="OZ148" s="148"/>
      <c r="PA148" s="148"/>
      <c r="PB148" s="148"/>
      <c r="PC148" s="148"/>
      <c r="PD148" s="148"/>
      <c r="PE148" s="148"/>
      <c r="PF148" s="148"/>
      <c r="PG148" s="148"/>
      <c r="PH148" s="148"/>
      <c r="PI148" s="148"/>
      <c r="PJ148" s="148"/>
      <c r="PK148" s="148"/>
      <c r="PL148" s="148"/>
      <c r="PM148" s="148"/>
      <c r="PN148" s="148"/>
      <c r="PO148" s="148"/>
      <c r="PP148" s="148"/>
      <c r="PQ148" s="148"/>
      <c r="PR148" s="148"/>
      <c r="PS148" s="148"/>
      <c r="PT148" s="148"/>
      <c r="PU148" s="148"/>
      <c r="PV148" s="148"/>
      <c r="PW148" s="148"/>
      <c r="PX148" s="148"/>
      <c r="PY148" s="148"/>
      <c r="PZ148" s="148"/>
      <c r="QA148" s="148"/>
      <c r="QB148" s="148"/>
      <c r="QC148" s="148"/>
      <c r="QD148" s="148"/>
      <c r="QE148" s="148"/>
      <c r="QF148" s="148"/>
      <c r="QG148" s="148"/>
      <c r="QH148" s="148"/>
      <c r="QI148" s="148"/>
      <c r="QJ148" s="148"/>
      <c r="QK148" s="148"/>
      <c r="QL148" s="148"/>
      <c r="QM148" s="148"/>
      <c r="QN148" s="148"/>
      <c r="QO148" s="148"/>
      <c r="QP148" s="148"/>
      <c r="QQ148" s="148"/>
      <c r="QR148" s="148"/>
      <c r="QS148" s="148"/>
      <c r="QT148" s="148"/>
      <c r="QU148" s="148"/>
      <c r="QV148" s="148"/>
      <c r="QW148" s="148"/>
      <c r="QX148" s="148"/>
      <c r="QY148" s="148"/>
      <c r="QZ148" s="148"/>
      <c r="RA148" s="148"/>
      <c r="RB148" s="148"/>
      <c r="RC148" s="148"/>
      <c r="RD148" s="148"/>
      <c r="RE148" s="148"/>
      <c r="RF148" s="148"/>
      <c r="RG148" s="148"/>
      <c r="RH148" s="148"/>
      <c r="RI148" s="148"/>
      <c r="RJ148" s="148"/>
      <c r="RK148" s="148"/>
      <c r="RL148" s="148"/>
      <c r="RM148" s="148"/>
      <c r="RN148" s="148"/>
      <c r="RO148" s="148"/>
      <c r="RP148" s="148"/>
      <c r="RQ148" s="148"/>
      <c r="RR148" s="148"/>
      <c r="RS148" s="148"/>
      <c r="RT148" s="148"/>
      <c r="RU148" s="148"/>
      <c r="RV148" s="148"/>
      <c r="RW148" s="148"/>
      <c r="RX148" s="148"/>
      <c r="RY148" s="148"/>
      <c r="RZ148" s="148"/>
      <c r="SA148" s="148"/>
      <c r="SB148" s="148"/>
      <c r="SC148" s="148"/>
      <c r="SD148" s="148"/>
      <c r="SE148" s="148"/>
      <c r="SF148" s="148"/>
      <c r="SG148" s="148"/>
      <c r="SH148" s="148"/>
      <c r="SI148" s="148"/>
      <c r="SJ148" s="148"/>
      <c r="SK148" s="148"/>
      <c r="SL148" s="148"/>
      <c r="SM148" s="148"/>
      <c r="SN148" s="148"/>
      <c r="SO148" s="148"/>
      <c r="SP148" s="148"/>
      <c r="SQ148" s="148"/>
      <c r="SR148" s="148"/>
      <c r="SS148" s="148"/>
      <c r="ST148" s="148"/>
      <c r="SU148" s="148"/>
      <c r="SV148" s="148"/>
      <c r="SW148" s="148"/>
      <c r="SX148" s="148"/>
      <c r="SY148" s="148"/>
      <c r="SZ148" s="148"/>
      <c r="TA148" s="148"/>
      <c r="TB148" s="148"/>
      <c r="TC148" s="148"/>
      <c r="TD148" s="148"/>
      <c r="TE148" s="148"/>
      <c r="TF148" s="148"/>
      <c r="TG148" s="148"/>
      <c r="TH148" s="148"/>
      <c r="TI148" s="148"/>
      <c r="TJ148" s="148"/>
      <c r="TK148" s="148"/>
      <c r="TL148" s="148"/>
      <c r="TM148" s="148"/>
      <c r="TN148" s="148"/>
      <c r="TO148" s="148"/>
      <c r="TP148" s="148"/>
      <c r="TQ148" s="148"/>
      <c r="TR148" s="148"/>
      <c r="TS148" s="148"/>
      <c r="TT148" s="148"/>
      <c r="TU148" s="148"/>
      <c r="TV148" s="148"/>
      <c r="TW148" s="148"/>
      <c r="TX148" s="148"/>
      <c r="TY148" s="148"/>
      <c r="TZ148" s="148"/>
      <c r="UA148" s="148"/>
      <c r="UB148" s="148"/>
      <c r="UC148" s="148"/>
      <c r="UD148" s="148"/>
      <c r="UE148" s="148"/>
      <c r="UF148" s="148"/>
      <c r="UG148" s="148"/>
      <c r="UH148" s="148"/>
      <c r="UI148" s="148"/>
      <c r="UJ148" s="148"/>
      <c r="UK148" s="148"/>
      <c r="UL148" s="148"/>
      <c r="UM148" s="148"/>
      <c r="UN148" s="148"/>
      <c r="UO148" s="148"/>
      <c r="UP148" s="148"/>
      <c r="UQ148" s="148"/>
      <c r="UR148" s="148"/>
      <c r="US148" s="148"/>
      <c r="UT148" s="148"/>
      <c r="UU148" s="148"/>
      <c r="UV148" s="148"/>
      <c r="UW148" s="148"/>
      <c r="UX148" s="148"/>
      <c r="UY148" s="148"/>
      <c r="UZ148" s="148"/>
      <c r="VA148" s="148"/>
      <c r="VB148" s="148"/>
      <c r="VC148" s="148"/>
      <c r="VD148" s="148"/>
      <c r="VE148" s="148"/>
      <c r="VF148" s="148"/>
      <c r="VG148" s="148"/>
      <c r="VH148" s="148"/>
      <c r="VI148" s="148"/>
      <c r="VJ148" s="148"/>
      <c r="VK148" s="148"/>
      <c r="VL148" s="148"/>
      <c r="VM148" s="148"/>
      <c r="VN148" s="148"/>
      <c r="VO148" s="148"/>
      <c r="VP148" s="148"/>
      <c r="VQ148" s="148"/>
      <c r="VR148" s="148"/>
      <c r="VS148" s="148"/>
      <c r="VT148" s="148"/>
      <c r="VU148" s="148"/>
      <c r="VV148" s="148"/>
      <c r="VW148" s="148"/>
      <c r="VX148" s="148"/>
      <c r="VY148" s="148"/>
      <c r="VZ148" s="148"/>
      <c r="WA148" s="148"/>
      <c r="WB148" s="148"/>
      <c r="WC148" s="148"/>
      <c r="WD148" s="148"/>
      <c r="WE148" s="148"/>
      <c r="WF148" s="148"/>
      <c r="WG148" s="148"/>
      <c r="WH148" s="148"/>
      <c r="WI148" s="148"/>
      <c r="WJ148" s="148"/>
      <c r="WK148" s="148"/>
      <c r="WL148" s="148"/>
      <c r="WM148" s="148"/>
      <c r="WN148" s="148"/>
      <c r="WO148" s="148"/>
      <c r="WP148" s="148"/>
      <c r="WQ148" s="148"/>
      <c r="WR148" s="148"/>
      <c r="WS148" s="148"/>
      <c r="WT148" s="148"/>
      <c r="WU148" s="148"/>
      <c r="WV148" s="148"/>
      <c r="WW148" s="148"/>
      <c r="WX148" s="148"/>
      <c r="WY148" s="148"/>
      <c r="WZ148" s="148"/>
      <c r="XA148" s="148"/>
      <c r="XB148" s="148"/>
      <c r="XC148" s="148"/>
      <c r="XD148" s="148"/>
      <c r="XE148" s="148"/>
      <c r="XF148" s="148"/>
      <c r="XG148" s="148"/>
      <c r="XH148" s="148"/>
      <c r="XI148" s="148"/>
      <c r="XJ148" s="148"/>
      <c r="XK148" s="148"/>
      <c r="XL148" s="148"/>
      <c r="XM148" s="148"/>
      <c r="XN148" s="148"/>
      <c r="XO148" s="148"/>
      <c r="XP148" s="148"/>
      <c r="XQ148" s="148"/>
      <c r="XR148" s="148"/>
      <c r="XS148" s="148"/>
      <c r="XT148" s="148"/>
      <c r="XU148" s="148"/>
      <c r="XV148" s="148"/>
      <c r="XW148" s="148"/>
      <c r="XX148" s="148"/>
      <c r="XY148" s="148"/>
      <c r="XZ148" s="148"/>
      <c r="YA148" s="148"/>
      <c r="YB148" s="148"/>
      <c r="YC148" s="148"/>
      <c r="YD148" s="148"/>
      <c r="YE148" s="148"/>
      <c r="YF148" s="148"/>
      <c r="YG148" s="148"/>
      <c r="YH148" s="148"/>
      <c r="YI148" s="148"/>
      <c r="YJ148" s="148"/>
      <c r="YK148" s="148"/>
      <c r="YL148" s="148"/>
      <c r="YM148" s="148"/>
      <c r="YN148" s="148"/>
      <c r="YO148" s="148"/>
      <c r="YP148" s="148"/>
      <c r="YQ148" s="148"/>
      <c r="YR148" s="148"/>
      <c r="YS148" s="148"/>
      <c r="YT148" s="148"/>
      <c r="YU148" s="148"/>
      <c r="YV148" s="148"/>
      <c r="YW148" s="148"/>
      <c r="YX148" s="148"/>
      <c r="YY148" s="148"/>
      <c r="YZ148" s="148"/>
      <c r="ZA148" s="148"/>
      <c r="ZB148" s="148"/>
      <c r="ZC148" s="148"/>
      <c r="ZD148" s="148"/>
      <c r="ZE148" s="148"/>
      <c r="ZF148" s="148"/>
      <c r="ZG148" s="148"/>
      <c r="ZH148" s="148"/>
      <c r="ZI148" s="148"/>
      <c r="ZJ148" s="148"/>
      <c r="ZK148" s="148"/>
      <c r="ZL148" s="148"/>
      <c r="ZM148" s="148"/>
      <c r="ZN148" s="148"/>
      <c r="ZO148" s="148"/>
      <c r="ZP148" s="148"/>
      <c r="ZQ148" s="148"/>
      <c r="ZR148" s="148"/>
      <c r="ZS148" s="148"/>
      <c r="ZT148" s="148"/>
      <c r="ZU148" s="148"/>
      <c r="ZV148" s="148"/>
      <c r="ZW148" s="148"/>
      <c r="ZX148" s="148"/>
      <c r="ZY148" s="148"/>
      <c r="ZZ148" s="148"/>
      <c r="AAA148" s="148"/>
      <c r="AAB148" s="148"/>
      <c r="AAC148" s="148"/>
      <c r="AAD148" s="148"/>
      <c r="AAE148" s="148"/>
      <c r="AAF148" s="148"/>
      <c r="AAG148" s="148"/>
      <c r="AAH148" s="148"/>
      <c r="AAI148" s="148"/>
      <c r="AAJ148" s="148"/>
      <c r="AAK148" s="148"/>
      <c r="AAL148" s="148"/>
      <c r="AAM148" s="148"/>
      <c r="AAN148" s="148"/>
      <c r="AAO148" s="148"/>
      <c r="AAP148" s="148"/>
      <c r="AAQ148" s="148"/>
      <c r="AAR148" s="148"/>
      <c r="AAS148" s="148"/>
      <c r="AAT148" s="148"/>
      <c r="AAU148" s="148"/>
      <c r="AAV148" s="148"/>
      <c r="AAW148" s="148"/>
      <c r="AAX148" s="148"/>
      <c r="AAY148" s="148"/>
      <c r="AAZ148" s="148"/>
      <c r="ABA148" s="148"/>
      <c r="ABB148" s="148"/>
      <c r="ABC148" s="148"/>
      <c r="ABD148" s="148"/>
      <c r="ABE148" s="148"/>
      <c r="ABF148" s="148"/>
      <c r="ABG148" s="148"/>
      <c r="ABH148" s="148"/>
      <c r="ABI148" s="148"/>
      <c r="ABJ148" s="148"/>
      <c r="ABK148" s="148"/>
      <c r="ABL148" s="148"/>
      <c r="ABM148" s="148"/>
      <c r="ABN148" s="148"/>
      <c r="ABO148" s="148"/>
      <c r="ABP148" s="148"/>
      <c r="ABQ148" s="148"/>
      <c r="ABR148" s="148"/>
      <c r="ABS148" s="148"/>
      <c r="ABT148" s="148"/>
      <c r="ABU148" s="148"/>
      <c r="ABV148" s="148"/>
      <c r="ABW148" s="148"/>
      <c r="ABX148" s="148"/>
      <c r="ABY148" s="148"/>
      <c r="ABZ148" s="148"/>
      <c r="ACA148" s="148"/>
      <c r="ACB148" s="148"/>
      <c r="ACC148" s="148"/>
      <c r="ACD148" s="148"/>
      <c r="ACE148" s="148"/>
      <c r="ACF148" s="148"/>
      <c r="ACG148" s="148"/>
      <c r="ACH148" s="148"/>
      <c r="ACI148" s="148"/>
      <c r="ACJ148" s="148"/>
      <c r="ACK148" s="148"/>
      <c r="ACL148" s="148"/>
      <c r="ACM148" s="148"/>
      <c r="ACN148" s="148"/>
      <c r="ACO148" s="148"/>
      <c r="ACP148" s="148"/>
      <c r="ACQ148" s="148"/>
      <c r="ACR148" s="148"/>
      <c r="ACS148" s="148"/>
      <c r="ACT148" s="148"/>
      <c r="ACU148" s="148"/>
      <c r="ACV148" s="148"/>
      <c r="ACW148" s="148"/>
      <c r="ACX148" s="148"/>
      <c r="ACY148" s="148"/>
      <c r="ACZ148" s="148"/>
      <c r="ADA148" s="148"/>
      <c r="ADB148" s="148"/>
      <c r="ADC148" s="148"/>
      <c r="ADD148" s="148"/>
      <c r="ADE148" s="148"/>
      <c r="ADF148" s="148"/>
      <c r="ADG148" s="148"/>
      <c r="ADH148" s="148"/>
      <c r="ADI148" s="148"/>
      <c r="ADJ148" s="148"/>
      <c r="ADK148" s="148"/>
      <c r="ADL148" s="148"/>
      <c r="ADM148" s="148"/>
      <c r="ADN148" s="148"/>
      <c r="ADO148" s="148"/>
      <c r="ADP148" s="148"/>
      <c r="ADQ148" s="148"/>
      <c r="ADR148" s="148"/>
      <c r="ADS148" s="148"/>
      <c r="ADT148" s="148"/>
      <c r="ADU148" s="148"/>
      <c r="ADV148" s="148"/>
      <c r="ADW148" s="148"/>
      <c r="ADX148" s="148"/>
      <c r="ADY148" s="148"/>
      <c r="ADZ148" s="148"/>
      <c r="AEA148" s="148"/>
      <c r="AEB148" s="148"/>
      <c r="AEC148" s="148"/>
      <c r="AED148" s="148"/>
      <c r="AEE148" s="148"/>
      <c r="AEF148" s="148"/>
      <c r="AEG148" s="148"/>
      <c r="AEH148" s="148"/>
      <c r="AEI148" s="148"/>
      <c r="AEJ148" s="148"/>
      <c r="AEK148" s="148"/>
      <c r="AEL148" s="148"/>
      <c r="AEM148" s="148"/>
      <c r="AEN148" s="148"/>
      <c r="AEO148" s="148"/>
      <c r="AEP148" s="148"/>
      <c r="AEQ148" s="148"/>
      <c r="AER148" s="148"/>
      <c r="AES148" s="148"/>
      <c r="AET148" s="148"/>
      <c r="AEU148" s="148"/>
      <c r="AEV148" s="148"/>
      <c r="AEW148" s="148"/>
      <c r="AEX148" s="148"/>
      <c r="AEY148" s="148"/>
      <c r="AEZ148" s="148"/>
      <c r="AFA148" s="148"/>
      <c r="AFB148" s="148"/>
      <c r="AFC148" s="148"/>
      <c r="AFD148" s="148"/>
      <c r="AFE148" s="148"/>
      <c r="AFF148" s="148"/>
      <c r="AFG148" s="148"/>
      <c r="AFH148" s="148"/>
      <c r="AFI148" s="148"/>
      <c r="AFJ148" s="148"/>
      <c r="AFK148" s="148"/>
      <c r="AFL148" s="148"/>
      <c r="AFM148" s="148"/>
      <c r="AFN148" s="148"/>
      <c r="AFO148" s="148"/>
      <c r="AFP148" s="148"/>
      <c r="AFQ148" s="148"/>
      <c r="AFR148" s="148"/>
      <c r="AFS148" s="148"/>
      <c r="AFT148" s="148"/>
      <c r="AFU148" s="148"/>
      <c r="AFV148" s="148"/>
      <c r="AFW148" s="148"/>
      <c r="AFX148" s="148"/>
      <c r="AFY148" s="148"/>
      <c r="AFZ148" s="148"/>
      <c r="AGA148" s="148"/>
      <c r="AGB148" s="148"/>
      <c r="AGC148" s="148"/>
      <c r="AGD148" s="148"/>
      <c r="AGE148" s="148"/>
      <c r="AGF148" s="148"/>
      <c r="AGG148" s="148"/>
      <c r="AGH148" s="148"/>
      <c r="AGI148" s="148"/>
      <c r="AGJ148" s="148"/>
      <c r="AGK148" s="148"/>
      <c r="AGL148" s="148"/>
      <c r="AGM148" s="148"/>
      <c r="AGN148" s="148"/>
      <c r="AGO148" s="148"/>
      <c r="AGP148" s="148"/>
      <c r="AGQ148" s="148"/>
      <c r="AGR148" s="148"/>
      <c r="AGS148" s="148"/>
      <c r="AGT148" s="148"/>
      <c r="AGU148" s="148"/>
      <c r="AGV148" s="148"/>
      <c r="AGW148" s="148"/>
      <c r="AGX148" s="148"/>
      <c r="AGY148" s="148"/>
      <c r="AGZ148" s="148"/>
      <c r="AHA148" s="148"/>
      <c r="AHB148" s="148"/>
      <c r="AHC148" s="148"/>
      <c r="AHD148" s="148"/>
      <c r="AHE148" s="148"/>
      <c r="AHF148" s="148"/>
      <c r="AHG148" s="148"/>
      <c r="AHH148" s="148"/>
      <c r="AHI148" s="148"/>
      <c r="AHJ148" s="148"/>
      <c r="AHK148" s="148"/>
      <c r="AHL148" s="148"/>
      <c r="AHM148" s="148"/>
      <c r="AHN148" s="148"/>
      <c r="AHO148" s="148"/>
      <c r="AHP148" s="148"/>
      <c r="AHQ148" s="148"/>
      <c r="AHR148" s="148"/>
      <c r="AHS148" s="148"/>
      <c r="AHT148" s="148"/>
      <c r="AHU148" s="148"/>
      <c r="AHV148" s="148"/>
      <c r="AHW148" s="148"/>
      <c r="AHX148" s="148"/>
      <c r="AHY148" s="148"/>
      <c r="AHZ148" s="148"/>
      <c r="AIA148" s="148"/>
      <c r="AIB148" s="148"/>
      <c r="AIC148" s="148"/>
      <c r="AID148" s="148"/>
      <c r="AIE148" s="148"/>
      <c r="AIF148" s="148"/>
      <c r="AIG148" s="148"/>
      <c r="AIH148" s="148"/>
      <c r="AII148" s="148"/>
      <c r="AIJ148" s="148"/>
      <c r="AIK148" s="148"/>
      <c r="AIL148" s="148"/>
      <c r="AIM148" s="148"/>
      <c r="AIN148" s="148"/>
      <c r="AIO148" s="148"/>
      <c r="AIP148" s="148"/>
      <c r="AIQ148" s="148"/>
      <c r="AIR148" s="148"/>
      <c r="AIS148" s="148"/>
      <c r="AIT148" s="148"/>
      <c r="AIU148" s="148"/>
      <c r="AIV148" s="148"/>
      <c r="AIW148" s="148"/>
      <c r="AIX148" s="148"/>
      <c r="AIY148" s="148"/>
      <c r="AIZ148" s="148"/>
      <c r="AJA148" s="148"/>
      <c r="AJB148" s="148"/>
      <c r="AJC148" s="148"/>
      <c r="AJD148" s="148"/>
      <c r="AJE148" s="148"/>
      <c r="AJF148" s="148"/>
      <c r="AJG148" s="148"/>
      <c r="AJH148" s="148"/>
      <c r="AJI148" s="148"/>
    </row>
    <row r="149" spans="1:945" x14ac:dyDescent="0.25">
      <c r="A149" s="215"/>
      <c r="B149" s="216"/>
      <c r="C149" s="217"/>
      <c r="D149" s="218"/>
      <c r="E149" s="219"/>
      <c r="F149" s="220"/>
      <c r="G149" s="221"/>
      <c r="H149" s="220"/>
      <c r="I149" s="222"/>
      <c r="J149" s="223"/>
      <c r="K149" s="224"/>
      <c r="L149" s="225"/>
      <c r="M149" s="226"/>
      <c r="N149" s="227"/>
      <c r="O149" s="228"/>
      <c r="P149" s="228"/>
      <c r="Q149" s="48"/>
      <c r="R149" s="71"/>
      <c r="S149" s="71"/>
      <c r="T149" s="71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  <c r="FP149" s="49"/>
      <c r="FQ149" s="49"/>
      <c r="FR149" s="49"/>
      <c r="FS149" s="49"/>
      <c r="FT149" s="49"/>
      <c r="FU149" s="49"/>
      <c r="FV149" s="49"/>
      <c r="FW149" s="49"/>
      <c r="FX149" s="49"/>
      <c r="FY149" s="49"/>
      <c r="FZ149" s="49"/>
      <c r="GA149" s="49"/>
      <c r="GB149" s="49"/>
      <c r="GC149" s="49"/>
      <c r="GD149" s="49"/>
      <c r="GE149" s="49"/>
      <c r="GF149" s="49"/>
      <c r="GG149" s="49"/>
      <c r="GH149" s="49"/>
      <c r="GI149" s="49"/>
      <c r="GJ149" s="49"/>
      <c r="GK149" s="49"/>
      <c r="GL149" s="49"/>
      <c r="GM149" s="49"/>
      <c r="GN149" s="49"/>
      <c r="GO149" s="49"/>
      <c r="GP149" s="49"/>
      <c r="GQ149" s="49"/>
      <c r="GR149" s="49"/>
      <c r="GS149" s="49"/>
      <c r="GT149" s="49"/>
      <c r="GU149" s="49"/>
      <c r="GV149" s="49"/>
      <c r="GW149" s="49"/>
      <c r="GX149" s="49"/>
      <c r="GY149" s="49"/>
      <c r="GZ149" s="49"/>
      <c r="HA149" s="49"/>
      <c r="HB149" s="49"/>
      <c r="HC149" s="49"/>
      <c r="HD149" s="49"/>
      <c r="HE149" s="49"/>
      <c r="HF149" s="49"/>
      <c r="HG149" s="49"/>
      <c r="HH149" s="49"/>
      <c r="HI149" s="49"/>
      <c r="HJ149" s="49"/>
      <c r="HK149" s="49"/>
      <c r="HL149" s="49"/>
      <c r="HM149" s="49"/>
      <c r="HN149" s="49"/>
      <c r="HO149" s="49"/>
      <c r="HP149" s="49"/>
      <c r="HQ149" s="49"/>
      <c r="HR149" s="49"/>
      <c r="HS149" s="49"/>
      <c r="HT149" s="49"/>
      <c r="HU149" s="49"/>
      <c r="HV149" s="49"/>
      <c r="HW149" s="49"/>
      <c r="HX149" s="49"/>
      <c r="HY149" s="49"/>
      <c r="HZ149" s="49"/>
      <c r="IA149" s="49"/>
      <c r="IB149" s="49"/>
      <c r="IC149" s="49"/>
      <c r="ID149" s="49"/>
      <c r="IE149" s="49"/>
      <c r="IF149" s="49"/>
      <c r="IG149" s="49"/>
      <c r="IH149" s="49"/>
      <c r="II149" s="49"/>
      <c r="IJ149" s="49"/>
      <c r="IK149" s="49"/>
      <c r="IL149" s="49"/>
      <c r="IM149" s="49"/>
      <c r="IN149" s="49"/>
      <c r="IO149" s="49"/>
      <c r="IP149" s="49"/>
      <c r="IQ149" s="49"/>
      <c r="IR149" s="49"/>
      <c r="IS149" s="49"/>
      <c r="IT149" s="49"/>
      <c r="IU149" s="49"/>
      <c r="IV149" s="49"/>
      <c r="IW149" s="49"/>
      <c r="IX149" s="49"/>
      <c r="IY149" s="49"/>
      <c r="IZ149" s="49"/>
      <c r="JA149" s="49"/>
      <c r="JB149" s="49"/>
      <c r="JC149" s="49"/>
      <c r="JD149" s="49"/>
      <c r="JE149" s="49"/>
      <c r="JF149" s="49"/>
      <c r="JG149" s="49"/>
      <c r="JH149" s="49"/>
      <c r="JI149" s="49"/>
      <c r="JJ149" s="49"/>
      <c r="JK149" s="49"/>
      <c r="JL149" s="49"/>
      <c r="JM149" s="49"/>
      <c r="JN149" s="49"/>
      <c r="JO149" s="49"/>
      <c r="JP149" s="49"/>
      <c r="JQ149" s="49"/>
      <c r="JR149" s="49"/>
      <c r="JS149" s="49"/>
      <c r="JT149" s="49"/>
      <c r="JU149" s="49"/>
      <c r="JV149" s="49"/>
      <c r="JW149" s="49"/>
      <c r="JX149" s="49"/>
      <c r="JY149" s="49"/>
      <c r="JZ149" s="49"/>
      <c r="KA149" s="49"/>
      <c r="KB149" s="49"/>
      <c r="KC149" s="49"/>
      <c r="KD149" s="49"/>
      <c r="KE149" s="49"/>
      <c r="KF149" s="49"/>
      <c r="KG149" s="49"/>
      <c r="KH149" s="49"/>
      <c r="KI149" s="49"/>
      <c r="KJ149" s="49"/>
      <c r="KK149" s="49"/>
      <c r="KL149" s="49"/>
      <c r="KM149" s="49"/>
      <c r="KN149" s="49"/>
      <c r="KO149" s="49"/>
      <c r="KP149" s="49"/>
      <c r="KQ149" s="49"/>
      <c r="KR149" s="49"/>
      <c r="KS149" s="49"/>
      <c r="KT149" s="49"/>
      <c r="KU149" s="49"/>
      <c r="KV149" s="49"/>
      <c r="KW149" s="49"/>
      <c r="KX149" s="49"/>
      <c r="KY149" s="49"/>
      <c r="KZ149" s="49"/>
      <c r="LA149" s="49"/>
      <c r="LB149" s="49"/>
      <c r="LC149" s="49"/>
      <c r="LD149" s="49"/>
      <c r="LE149" s="49"/>
      <c r="LF149" s="49"/>
      <c r="LG149" s="49"/>
      <c r="LH149" s="49"/>
      <c r="LI149" s="49"/>
      <c r="LJ149" s="49"/>
      <c r="LK149" s="49"/>
      <c r="LL149" s="49"/>
      <c r="LM149" s="49"/>
      <c r="LN149" s="49"/>
      <c r="LO149" s="49"/>
      <c r="LP149" s="49"/>
      <c r="LQ149" s="49"/>
      <c r="LR149" s="49"/>
      <c r="LS149" s="49"/>
      <c r="LT149" s="49"/>
      <c r="LU149" s="49"/>
      <c r="LV149" s="49"/>
      <c r="LW149" s="49"/>
      <c r="LX149" s="49"/>
      <c r="LY149" s="49"/>
      <c r="LZ149" s="49"/>
      <c r="MA149" s="49"/>
      <c r="MB149" s="49"/>
      <c r="MC149" s="49"/>
      <c r="MD149" s="49"/>
      <c r="ME149" s="49"/>
      <c r="MF149" s="49"/>
      <c r="MG149" s="49"/>
      <c r="MH149" s="49"/>
      <c r="MI149" s="49"/>
      <c r="MJ149" s="49"/>
      <c r="MK149" s="49"/>
      <c r="ML149" s="49"/>
      <c r="MM149" s="49"/>
      <c r="MN149" s="49"/>
      <c r="MO149" s="49"/>
      <c r="MP149" s="49"/>
      <c r="MQ149" s="49"/>
      <c r="MR149" s="49"/>
      <c r="MS149" s="49"/>
      <c r="MT149" s="49"/>
      <c r="MU149" s="49"/>
      <c r="MV149" s="49"/>
      <c r="MW149" s="49"/>
      <c r="MX149" s="49"/>
      <c r="MY149" s="49"/>
      <c r="MZ149" s="49"/>
      <c r="NA149" s="49"/>
      <c r="NB149" s="49"/>
      <c r="NC149" s="49"/>
      <c r="ND149" s="49"/>
      <c r="NE149" s="49"/>
      <c r="NF149" s="49"/>
      <c r="NG149" s="49"/>
      <c r="NH149" s="49"/>
      <c r="NI149" s="49"/>
      <c r="NJ149" s="49"/>
      <c r="NK149" s="49"/>
      <c r="NL149" s="49"/>
      <c r="NM149" s="49"/>
      <c r="NN149" s="49"/>
      <c r="NO149" s="49"/>
      <c r="NP149" s="49"/>
      <c r="NQ149" s="49"/>
      <c r="NR149" s="49"/>
      <c r="NS149" s="49"/>
      <c r="NT149" s="49"/>
      <c r="NU149" s="49"/>
      <c r="NV149" s="49"/>
      <c r="NW149" s="49"/>
      <c r="NX149" s="49"/>
      <c r="NY149" s="49"/>
      <c r="NZ149" s="49"/>
      <c r="OA149" s="49"/>
      <c r="OB149" s="49"/>
      <c r="OC149" s="49"/>
      <c r="OD149" s="49"/>
      <c r="OE149" s="49"/>
      <c r="OF149" s="49"/>
      <c r="OG149" s="49"/>
      <c r="OH149" s="49"/>
      <c r="OI149" s="49"/>
      <c r="OJ149" s="49"/>
      <c r="OK149" s="49"/>
      <c r="OL149" s="49"/>
      <c r="OM149" s="49"/>
      <c r="ON149" s="49"/>
      <c r="OO149" s="49"/>
      <c r="OP149" s="49"/>
      <c r="OQ149" s="49"/>
      <c r="OR149" s="49"/>
      <c r="OS149" s="49"/>
      <c r="OT149" s="49"/>
      <c r="OU149" s="49"/>
      <c r="OV149" s="49"/>
      <c r="OW149" s="49"/>
      <c r="OX149" s="49"/>
      <c r="OY149" s="49"/>
      <c r="OZ149" s="49"/>
      <c r="PA149" s="49"/>
      <c r="PB149" s="49"/>
      <c r="PC149" s="49"/>
      <c r="PD149" s="49"/>
      <c r="PE149" s="49"/>
      <c r="PF149" s="49"/>
      <c r="PG149" s="49"/>
      <c r="PH149" s="49"/>
      <c r="PI149" s="49"/>
      <c r="PJ149" s="49"/>
      <c r="PK149" s="49"/>
      <c r="PL149" s="49"/>
      <c r="PM149" s="49"/>
      <c r="PN149" s="49"/>
      <c r="PO149" s="49"/>
      <c r="PP149" s="49"/>
      <c r="PQ149" s="49"/>
      <c r="PR149" s="49"/>
      <c r="PS149" s="49"/>
      <c r="PT149" s="49"/>
      <c r="PU149" s="49"/>
      <c r="PV149" s="49"/>
      <c r="PW149" s="49"/>
      <c r="PX149" s="49"/>
      <c r="PY149" s="49"/>
      <c r="PZ149" s="49"/>
      <c r="QA149" s="49"/>
      <c r="QB149" s="49"/>
      <c r="QC149" s="49"/>
      <c r="QD149" s="49"/>
      <c r="QE149" s="49"/>
      <c r="QF149" s="49"/>
      <c r="QG149" s="49"/>
      <c r="QH149" s="49"/>
      <c r="QI149" s="49"/>
      <c r="QJ149" s="49"/>
      <c r="QK149" s="49"/>
      <c r="QL149" s="49"/>
      <c r="QM149" s="49"/>
      <c r="QN149" s="49"/>
      <c r="QO149" s="49"/>
      <c r="QP149" s="49"/>
      <c r="QQ149" s="49"/>
      <c r="QR149" s="49"/>
      <c r="QS149" s="49"/>
      <c r="QT149" s="49"/>
      <c r="QU149" s="49"/>
      <c r="QV149" s="49"/>
      <c r="QW149" s="49"/>
      <c r="QX149" s="49"/>
      <c r="QY149" s="49"/>
      <c r="QZ149" s="49"/>
      <c r="RA149" s="49"/>
      <c r="RB149" s="49"/>
      <c r="RC149" s="49"/>
      <c r="RD149" s="49"/>
      <c r="RE149" s="49"/>
      <c r="RF149" s="49"/>
      <c r="RG149" s="49"/>
      <c r="RH149" s="49"/>
      <c r="RI149" s="49"/>
      <c r="RJ149" s="49"/>
      <c r="RK149" s="49"/>
      <c r="RL149" s="49"/>
      <c r="RM149" s="49"/>
      <c r="RN149" s="49"/>
      <c r="RO149" s="49"/>
      <c r="RP149" s="49"/>
      <c r="RQ149" s="49"/>
      <c r="RR149" s="49"/>
      <c r="RS149" s="49"/>
      <c r="RT149" s="49"/>
      <c r="RU149" s="49"/>
      <c r="RV149" s="49"/>
      <c r="RW149" s="49"/>
      <c r="RX149" s="49"/>
      <c r="RY149" s="49"/>
      <c r="RZ149" s="49"/>
      <c r="SA149" s="49"/>
      <c r="SB149" s="49"/>
      <c r="SC149" s="49"/>
      <c r="SD149" s="49"/>
      <c r="SE149" s="49"/>
      <c r="SF149" s="49"/>
      <c r="SG149" s="49"/>
      <c r="SH149" s="49"/>
      <c r="SI149" s="49"/>
      <c r="SJ149" s="49"/>
      <c r="SK149" s="49"/>
      <c r="SL149" s="49"/>
      <c r="SM149" s="49"/>
      <c r="SN149" s="49"/>
      <c r="SO149" s="49"/>
      <c r="SP149" s="49"/>
      <c r="SQ149" s="49"/>
      <c r="SR149" s="49"/>
      <c r="SS149" s="49"/>
      <c r="ST149" s="49"/>
      <c r="SU149" s="49"/>
      <c r="SV149" s="49"/>
      <c r="SW149" s="49"/>
      <c r="SX149" s="49"/>
      <c r="SY149" s="49"/>
      <c r="SZ149" s="49"/>
      <c r="TA149" s="49"/>
      <c r="TB149" s="49"/>
      <c r="TC149" s="49"/>
      <c r="TD149" s="49"/>
      <c r="TE149" s="49"/>
      <c r="TF149" s="49"/>
      <c r="TG149" s="49"/>
      <c r="TH149" s="49"/>
      <c r="TI149" s="49"/>
      <c r="TJ149" s="49"/>
      <c r="TK149" s="49"/>
      <c r="TL149" s="49"/>
      <c r="TM149" s="49"/>
      <c r="TN149" s="49"/>
      <c r="TO149" s="49"/>
      <c r="TP149" s="49"/>
      <c r="TQ149" s="49"/>
      <c r="TR149" s="49"/>
      <c r="TS149" s="49"/>
      <c r="TT149" s="49"/>
      <c r="TU149" s="49"/>
      <c r="TV149" s="49"/>
      <c r="TW149" s="49"/>
      <c r="TX149" s="49"/>
      <c r="TY149" s="49"/>
      <c r="TZ149" s="49"/>
      <c r="UA149" s="49"/>
      <c r="UB149" s="49"/>
      <c r="UC149" s="49"/>
      <c r="UD149" s="49"/>
      <c r="UE149" s="49"/>
      <c r="UF149" s="49"/>
      <c r="UG149" s="49"/>
      <c r="UH149" s="49"/>
      <c r="UI149" s="49"/>
      <c r="UJ149" s="49"/>
      <c r="UK149" s="49"/>
      <c r="UL149" s="49"/>
      <c r="UM149" s="49"/>
      <c r="UN149" s="49"/>
      <c r="UO149" s="49"/>
      <c r="UP149" s="49"/>
      <c r="UQ149" s="49"/>
      <c r="UR149" s="49"/>
      <c r="US149" s="49"/>
      <c r="UT149" s="49"/>
      <c r="UU149" s="49"/>
      <c r="UV149" s="49"/>
      <c r="UW149" s="49"/>
      <c r="UX149" s="49"/>
      <c r="UY149" s="49"/>
      <c r="UZ149" s="49"/>
      <c r="VA149" s="49"/>
      <c r="VB149" s="49"/>
      <c r="VC149" s="49"/>
      <c r="VD149" s="49"/>
      <c r="VE149" s="49"/>
      <c r="VF149" s="49"/>
      <c r="VG149" s="49"/>
      <c r="VH149" s="49"/>
      <c r="VI149" s="49"/>
      <c r="VJ149" s="49"/>
      <c r="VK149" s="49"/>
      <c r="VL149" s="49"/>
      <c r="VM149" s="49"/>
      <c r="VN149" s="49"/>
      <c r="VO149" s="49"/>
      <c r="VP149" s="49"/>
      <c r="VQ149" s="49"/>
      <c r="VR149" s="49"/>
      <c r="VS149" s="49"/>
      <c r="VT149" s="49"/>
      <c r="VU149" s="49"/>
      <c r="VV149" s="49"/>
      <c r="VW149" s="49"/>
      <c r="VX149" s="49"/>
      <c r="VY149" s="49"/>
      <c r="VZ149" s="49"/>
      <c r="WA149" s="49"/>
      <c r="WB149" s="49"/>
      <c r="WC149" s="49"/>
      <c r="WD149" s="49"/>
      <c r="WE149" s="49"/>
      <c r="WF149" s="49"/>
      <c r="WG149" s="49"/>
      <c r="WH149" s="49"/>
      <c r="WI149" s="49"/>
      <c r="WJ149" s="49"/>
      <c r="WK149" s="49"/>
      <c r="WL149" s="49"/>
      <c r="WM149" s="49"/>
      <c r="WN149" s="49"/>
      <c r="WO149" s="49"/>
      <c r="WP149" s="49"/>
      <c r="WQ149" s="49"/>
      <c r="WR149" s="49"/>
      <c r="WS149" s="49"/>
      <c r="WT149" s="49"/>
      <c r="WU149" s="49"/>
      <c r="WV149" s="49"/>
      <c r="WW149" s="49"/>
      <c r="WX149" s="49"/>
      <c r="WY149" s="49"/>
      <c r="WZ149" s="49"/>
      <c r="XA149" s="49"/>
      <c r="XB149" s="49"/>
      <c r="XC149" s="49"/>
      <c r="XD149" s="49"/>
      <c r="XE149" s="49"/>
      <c r="XF149" s="49"/>
      <c r="XG149" s="49"/>
      <c r="XH149" s="49"/>
      <c r="XI149" s="49"/>
      <c r="XJ149" s="49"/>
      <c r="XK149" s="49"/>
      <c r="XL149" s="49"/>
      <c r="XM149" s="49"/>
      <c r="XN149" s="49"/>
      <c r="XO149" s="49"/>
      <c r="XP149" s="49"/>
      <c r="XQ149" s="49"/>
      <c r="XR149" s="49"/>
      <c r="XS149" s="49"/>
      <c r="XT149" s="49"/>
      <c r="XU149" s="49"/>
      <c r="XV149" s="49"/>
      <c r="XW149" s="49"/>
      <c r="XX149" s="49"/>
      <c r="XY149" s="49"/>
      <c r="XZ149" s="49"/>
      <c r="YA149" s="49"/>
      <c r="YB149" s="49"/>
      <c r="YC149" s="49"/>
      <c r="YD149" s="49"/>
      <c r="YE149" s="49"/>
      <c r="YF149" s="49"/>
      <c r="YG149" s="49"/>
      <c r="YH149" s="49"/>
      <c r="YI149" s="49"/>
      <c r="YJ149" s="49"/>
      <c r="YK149" s="49"/>
      <c r="YL149" s="49"/>
      <c r="YM149" s="49"/>
      <c r="YN149" s="49"/>
      <c r="YO149" s="49"/>
      <c r="YP149" s="49"/>
      <c r="YQ149" s="49"/>
      <c r="YR149" s="49"/>
      <c r="YS149" s="49"/>
      <c r="YT149" s="49"/>
      <c r="YU149" s="49"/>
      <c r="YV149" s="49"/>
      <c r="YW149" s="49"/>
      <c r="YX149" s="49"/>
      <c r="YY149" s="49"/>
      <c r="YZ149" s="49"/>
      <c r="ZA149" s="49"/>
      <c r="ZB149" s="49"/>
      <c r="ZC149" s="49"/>
      <c r="ZD149" s="49"/>
      <c r="ZE149" s="49"/>
      <c r="ZF149" s="49"/>
      <c r="ZG149" s="49"/>
      <c r="ZH149" s="49"/>
      <c r="ZI149" s="49"/>
      <c r="ZJ149" s="49"/>
      <c r="ZK149" s="49"/>
      <c r="ZL149" s="49"/>
      <c r="ZM149" s="49"/>
      <c r="ZN149" s="49"/>
      <c r="ZO149" s="49"/>
      <c r="ZP149" s="49"/>
      <c r="ZQ149" s="49"/>
      <c r="ZR149" s="49"/>
      <c r="ZS149" s="49"/>
      <c r="ZT149" s="49"/>
      <c r="ZU149" s="49"/>
      <c r="ZV149" s="49"/>
      <c r="ZW149" s="49"/>
      <c r="ZX149" s="49"/>
      <c r="ZY149" s="49"/>
      <c r="ZZ149" s="49"/>
      <c r="AAA149" s="49"/>
      <c r="AAB149" s="49"/>
      <c r="AAC149" s="49"/>
      <c r="AAD149" s="49"/>
      <c r="AAE149" s="49"/>
      <c r="AAF149" s="49"/>
      <c r="AAG149" s="49"/>
      <c r="AAH149" s="49"/>
      <c r="AAI149" s="49"/>
      <c r="AAJ149" s="49"/>
      <c r="AAK149" s="49"/>
      <c r="AAL149" s="49"/>
      <c r="AAM149" s="49"/>
      <c r="AAN149" s="49"/>
      <c r="AAO149" s="49"/>
      <c r="AAP149" s="49"/>
      <c r="AAQ149" s="49"/>
      <c r="AAR149" s="49"/>
      <c r="AAS149" s="49"/>
      <c r="AAT149" s="49"/>
      <c r="AAU149" s="49"/>
      <c r="AAV149" s="49"/>
      <c r="AAW149" s="49"/>
      <c r="AAX149" s="49"/>
      <c r="AAY149" s="49"/>
      <c r="AAZ149" s="49"/>
      <c r="ABA149" s="49"/>
      <c r="ABB149" s="49"/>
      <c r="ABC149" s="49"/>
      <c r="ABD149" s="49"/>
      <c r="ABE149" s="49"/>
      <c r="ABF149" s="49"/>
      <c r="ABG149" s="49"/>
      <c r="ABH149" s="49"/>
      <c r="ABI149" s="49"/>
      <c r="ABJ149" s="49"/>
      <c r="ABK149" s="49"/>
      <c r="ABL149" s="49"/>
      <c r="ABM149" s="49"/>
      <c r="ABN149" s="49"/>
      <c r="ABO149" s="49"/>
      <c r="ABP149" s="49"/>
      <c r="ABQ149" s="49"/>
      <c r="ABR149" s="49"/>
      <c r="ABS149" s="49"/>
      <c r="ABT149" s="49"/>
      <c r="ABU149" s="49"/>
      <c r="ABV149" s="49"/>
      <c r="ABW149" s="49"/>
      <c r="ABX149" s="49"/>
      <c r="ABY149" s="49"/>
      <c r="ABZ149" s="49"/>
      <c r="ACA149" s="49"/>
      <c r="ACB149" s="49"/>
      <c r="ACC149" s="49"/>
      <c r="ACD149" s="49"/>
      <c r="ACE149" s="49"/>
      <c r="ACF149" s="49"/>
      <c r="ACG149" s="49"/>
      <c r="ACH149" s="49"/>
      <c r="ACI149" s="49"/>
      <c r="ACJ149" s="49"/>
      <c r="ACK149" s="49"/>
      <c r="ACL149" s="49"/>
      <c r="ACM149" s="49"/>
      <c r="ACN149" s="49"/>
      <c r="ACO149" s="49"/>
      <c r="ACP149" s="49"/>
      <c r="ACQ149" s="49"/>
      <c r="ACR149" s="49"/>
      <c r="ACS149" s="49"/>
      <c r="ACT149" s="49"/>
      <c r="ACU149" s="49"/>
      <c r="ACV149" s="49"/>
      <c r="ACW149" s="49"/>
      <c r="ACX149" s="49"/>
      <c r="ACY149" s="49"/>
      <c r="ACZ149" s="49"/>
      <c r="ADA149" s="49"/>
      <c r="ADB149" s="49"/>
      <c r="ADC149" s="49"/>
      <c r="ADD149" s="49"/>
      <c r="ADE149" s="49"/>
      <c r="ADF149" s="49"/>
      <c r="ADG149" s="49"/>
      <c r="ADH149" s="49"/>
      <c r="ADI149" s="49"/>
      <c r="ADJ149" s="49"/>
      <c r="ADK149" s="49"/>
      <c r="ADL149" s="49"/>
      <c r="ADM149" s="49"/>
      <c r="ADN149" s="49"/>
      <c r="ADO149" s="49"/>
      <c r="ADP149" s="49"/>
      <c r="ADQ149" s="49"/>
      <c r="ADR149" s="49"/>
      <c r="ADS149" s="49"/>
      <c r="ADT149" s="49"/>
      <c r="ADU149" s="49"/>
      <c r="ADV149" s="49"/>
      <c r="ADW149" s="49"/>
      <c r="ADX149" s="49"/>
      <c r="ADY149" s="49"/>
      <c r="ADZ149" s="49"/>
      <c r="AEA149" s="49"/>
      <c r="AEB149" s="49"/>
      <c r="AEC149" s="49"/>
      <c r="AED149" s="49"/>
      <c r="AEE149" s="49"/>
      <c r="AEF149" s="49"/>
      <c r="AEG149" s="49"/>
      <c r="AEH149" s="49"/>
      <c r="AEI149" s="49"/>
      <c r="AEJ149" s="49"/>
      <c r="AEK149" s="49"/>
      <c r="AEL149" s="49"/>
      <c r="AEM149" s="49"/>
      <c r="AEN149" s="49"/>
      <c r="AEO149" s="49"/>
      <c r="AEP149" s="49"/>
      <c r="AEQ149" s="49"/>
      <c r="AER149" s="49"/>
      <c r="AES149" s="49"/>
      <c r="AET149" s="49"/>
      <c r="AEU149" s="49"/>
      <c r="AEV149" s="49"/>
      <c r="AEW149" s="49"/>
      <c r="AEX149" s="49"/>
      <c r="AEY149" s="49"/>
      <c r="AEZ149" s="49"/>
      <c r="AFA149" s="49"/>
      <c r="AFB149" s="49"/>
      <c r="AFC149" s="49"/>
      <c r="AFD149" s="49"/>
      <c r="AFE149" s="49"/>
      <c r="AFF149" s="49"/>
      <c r="AFG149" s="49"/>
      <c r="AFH149" s="49"/>
      <c r="AFI149" s="49"/>
      <c r="AFJ149" s="49"/>
      <c r="AFK149" s="49"/>
      <c r="AFL149" s="49"/>
      <c r="AFM149" s="49"/>
      <c r="AFN149" s="49"/>
      <c r="AFO149" s="49"/>
      <c r="AFP149" s="49"/>
      <c r="AFQ149" s="49"/>
      <c r="AFR149" s="49"/>
      <c r="AFS149" s="49"/>
      <c r="AFT149" s="49"/>
      <c r="AFU149" s="49"/>
      <c r="AFV149" s="49"/>
      <c r="AFW149" s="49"/>
      <c r="AFX149" s="49"/>
      <c r="AFY149" s="49"/>
      <c r="AFZ149" s="49"/>
      <c r="AGA149" s="49"/>
      <c r="AGB149" s="49"/>
      <c r="AGC149" s="49"/>
      <c r="AGD149" s="49"/>
      <c r="AGE149" s="49"/>
      <c r="AGF149" s="49"/>
      <c r="AGG149" s="49"/>
      <c r="AGH149" s="49"/>
      <c r="AGI149" s="49"/>
      <c r="AGJ149" s="49"/>
      <c r="AGK149" s="49"/>
      <c r="AGL149" s="49"/>
      <c r="AGM149" s="49"/>
      <c r="AGN149" s="49"/>
      <c r="AGO149" s="49"/>
      <c r="AGP149" s="49"/>
      <c r="AGQ149" s="49"/>
      <c r="AGR149" s="49"/>
      <c r="AGS149" s="49"/>
      <c r="AGT149" s="49"/>
      <c r="AGU149" s="49"/>
      <c r="AGV149" s="49"/>
      <c r="AGW149" s="49"/>
      <c r="AGX149" s="49"/>
      <c r="AGY149" s="49"/>
      <c r="AGZ149" s="49"/>
      <c r="AHA149" s="49"/>
      <c r="AHB149" s="49"/>
      <c r="AHC149" s="49"/>
      <c r="AHD149" s="49"/>
      <c r="AHE149" s="49"/>
      <c r="AHF149" s="49"/>
      <c r="AHG149" s="49"/>
      <c r="AHH149" s="49"/>
      <c r="AHI149" s="49"/>
      <c r="AHJ149" s="49"/>
      <c r="AHK149" s="49"/>
      <c r="AHL149" s="49"/>
      <c r="AHM149" s="49"/>
      <c r="AHN149" s="49"/>
      <c r="AHO149" s="49"/>
      <c r="AHP149" s="49"/>
      <c r="AHQ149" s="49"/>
      <c r="AHR149" s="49"/>
      <c r="AHS149" s="49"/>
      <c r="AHT149" s="49"/>
      <c r="AHU149" s="49"/>
      <c r="AHV149" s="49"/>
      <c r="AHW149" s="49"/>
      <c r="AHX149" s="49"/>
      <c r="AHY149" s="49"/>
      <c r="AHZ149" s="49"/>
      <c r="AIA149" s="49"/>
      <c r="AIB149" s="49"/>
      <c r="AIC149" s="49"/>
      <c r="AID149" s="49"/>
      <c r="AIE149" s="49"/>
      <c r="AIF149" s="49"/>
      <c r="AIG149" s="49"/>
      <c r="AIH149" s="49"/>
      <c r="AII149" s="49"/>
      <c r="AIJ149" s="49"/>
      <c r="AIK149" s="49"/>
      <c r="AIL149" s="49"/>
      <c r="AIM149" s="49"/>
      <c r="AIN149" s="49"/>
      <c r="AIO149" s="49"/>
      <c r="AIP149" s="49"/>
      <c r="AIQ149" s="49"/>
      <c r="AIR149" s="49"/>
      <c r="AIS149" s="49"/>
      <c r="AIT149" s="49"/>
      <c r="AIU149" s="49"/>
      <c r="AIV149" s="49"/>
      <c r="AIW149" s="49"/>
      <c r="AIX149" s="49"/>
      <c r="AIY149" s="49"/>
      <c r="AIZ149" s="49"/>
      <c r="AJA149" s="49"/>
      <c r="AJB149" s="49"/>
      <c r="AJC149" s="49"/>
      <c r="AJD149" s="49"/>
      <c r="AJE149" s="49"/>
      <c r="AJF149" s="49"/>
      <c r="AJG149" s="49"/>
      <c r="AJH149" s="49"/>
      <c r="AJI149" s="49"/>
    </row>
    <row r="150" spans="1:945" ht="30.75" customHeight="1" x14ac:dyDescent="0.25">
      <c r="A150" s="285" t="s">
        <v>68</v>
      </c>
      <c r="B150" s="286"/>
      <c r="C150" s="286"/>
      <c r="D150" s="286"/>
      <c r="E150" s="286"/>
      <c r="F150" s="286"/>
      <c r="G150" s="286"/>
      <c r="H150" s="286"/>
      <c r="I150" s="286"/>
      <c r="J150" s="286"/>
      <c r="K150" s="287"/>
      <c r="L150" s="229" t="s">
        <v>204</v>
      </c>
      <c r="M150" s="229" t="s">
        <v>205</v>
      </c>
      <c r="N150" s="229" t="s">
        <v>68</v>
      </c>
      <c r="O150" s="229" t="s">
        <v>206</v>
      </c>
      <c r="P150" s="230" t="s">
        <v>207</v>
      </c>
      <c r="R150" s="71"/>
      <c r="S150" s="71"/>
      <c r="T150" s="71"/>
    </row>
    <row r="151" spans="1:945" x14ac:dyDescent="0.25">
      <c r="A151" s="288"/>
      <c r="B151" s="289"/>
      <c r="C151" s="289"/>
      <c r="D151" s="289"/>
      <c r="E151" s="289"/>
      <c r="F151" s="289"/>
      <c r="G151" s="289"/>
      <c r="H151" s="289"/>
      <c r="I151" s="289"/>
      <c r="J151" s="289"/>
      <c r="K151" s="290"/>
      <c r="L151" s="231">
        <f>SUM(L12:L149)</f>
        <v>101370.05</v>
      </c>
      <c r="M151" s="231">
        <f>SUM(M12:M149)</f>
        <v>236192.90000000002</v>
      </c>
      <c r="N151" s="231">
        <f>SUM(N12:N149)</f>
        <v>337562.95</v>
      </c>
      <c r="O151" s="231">
        <f>SUM(O12:O149)</f>
        <v>84988.657265858536</v>
      </c>
      <c r="P151" s="231">
        <f>SUM(P12:P149)/2</f>
        <v>422551.60726585868</v>
      </c>
      <c r="R151" s="70">
        <f>SUM(R12:R150)</f>
        <v>419260.7005608959</v>
      </c>
      <c r="S151" s="70">
        <f>SUM(S12:S150)</f>
        <v>201.53517668275867</v>
      </c>
      <c r="T151" s="70">
        <f>SUM(T12:T150)</f>
        <v>3089.3715282798034</v>
      </c>
    </row>
  </sheetData>
  <mergeCells count="15">
    <mergeCell ref="A150:K151"/>
    <mergeCell ref="A1:P3"/>
    <mergeCell ref="R4:T4"/>
    <mergeCell ref="A10:A11"/>
    <mergeCell ref="B10:B11"/>
    <mergeCell ref="C10:C11"/>
    <mergeCell ref="D10:D11"/>
    <mergeCell ref="E10:E11"/>
    <mergeCell ref="F10:F11"/>
    <mergeCell ref="G10:G11"/>
    <mergeCell ref="H10:H11"/>
    <mergeCell ref="I10:K10"/>
    <mergeCell ref="L10:N10"/>
    <mergeCell ref="O10:O11"/>
    <mergeCell ref="P10:P11"/>
  </mergeCells>
  <printOptions horizontalCentered="1"/>
  <pageMargins left="0.11811023622047245" right="0.19685039370078741" top="0.35433070866141736" bottom="0.74803149606299213" header="0.51181102362204722" footer="0.31496062992125984"/>
  <pageSetup paperSize="9" scale="54" fitToHeight="70" orientation="landscape" horizontalDpi="300" verticalDpi="300" r:id="rId1"/>
  <headerFooter>
    <oddFooter>Página &amp;P&amp;R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"/>
  <sheetViews>
    <sheetView zoomScaleNormal="100" workbookViewId="0">
      <selection activeCell="C26" sqref="C26"/>
    </sheetView>
  </sheetViews>
  <sheetFormatPr defaultColWidth="8.7109375" defaultRowHeight="15" x14ac:dyDescent="0.25"/>
  <cols>
    <col min="1" max="1" width="37.140625" style="43" customWidth="1"/>
    <col min="2" max="2" width="15.85546875" style="43" customWidth="1"/>
    <col min="3" max="3" width="16" style="43" customWidth="1"/>
    <col min="4" max="4" width="22.85546875" style="43" customWidth="1"/>
    <col min="5" max="5" width="8.5703125" style="43" customWidth="1"/>
    <col min="6" max="6" width="18.28515625" style="43" customWidth="1"/>
    <col min="7" max="1025" width="8.5703125" style="43" customWidth="1"/>
  </cols>
  <sheetData>
    <row r="1" spans="1:3" s="232" customFormat="1" ht="15.75" customHeight="1" x14ac:dyDescent="0.25">
      <c r="A1" s="283" t="s">
        <v>235</v>
      </c>
      <c r="B1" s="283"/>
      <c r="C1" s="283"/>
    </row>
    <row r="2" spans="1:3" s="232" customFormat="1" ht="15.75" x14ac:dyDescent="0.25">
      <c r="A2" s="283"/>
      <c r="B2" s="283"/>
      <c r="C2" s="283"/>
    </row>
    <row r="3" spans="1:3" x14ac:dyDescent="0.25">
      <c r="A3" s="233"/>
      <c r="B3" s="234"/>
      <c r="C3" s="235"/>
    </row>
    <row r="4" spans="1:3" ht="15.75" customHeight="1" x14ac:dyDescent="0.25">
      <c r="A4" s="281" t="s">
        <v>208</v>
      </c>
      <c r="B4" s="281"/>
      <c r="C4" s="237">
        <v>2.07E-2</v>
      </c>
    </row>
    <row r="5" spans="1:3" ht="15.75" customHeight="1" x14ac:dyDescent="0.25">
      <c r="A5" s="281" t="s">
        <v>209</v>
      </c>
      <c r="B5" s="281"/>
      <c r="C5" s="237">
        <v>3.5000000000000003E-2</v>
      </c>
    </row>
    <row r="6" spans="1:3" ht="15.75" customHeight="1" x14ac:dyDescent="0.25">
      <c r="A6" s="281" t="s">
        <v>210</v>
      </c>
      <c r="B6" s="281"/>
      <c r="C6" s="237">
        <v>1.23E-2</v>
      </c>
    </row>
    <row r="7" spans="1:3" ht="15.75" customHeight="1" x14ac:dyDescent="0.25">
      <c r="A7" s="281" t="s">
        <v>211</v>
      </c>
      <c r="B7" s="281"/>
      <c r="C7" s="237">
        <v>7.0000000000000007E-2</v>
      </c>
    </row>
    <row r="8" spans="1:3" ht="15.75" customHeight="1" x14ac:dyDescent="0.25">
      <c r="A8" s="281" t="s">
        <v>212</v>
      </c>
      <c r="B8" s="236" t="s">
        <v>213</v>
      </c>
      <c r="C8" s="237">
        <v>0.03</v>
      </c>
    </row>
    <row r="9" spans="1:3" x14ac:dyDescent="0.25">
      <c r="A9" s="281"/>
      <c r="B9" s="238" t="s">
        <v>214</v>
      </c>
      <c r="C9" s="239"/>
    </row>
    <row r="10" spans="1:3" x14ac:dyDescent="0.25">
      <c r="A10" s="281"/>
      <c r="B10" s="236" t="s">
        <v>215</v>
      </c>
      <c r="C10" s="237">
        <v>6.4999999999999997E-3</v>
      </c>
    </row>
    <row r="11" spans="1:3" x14ac:dyDescent="0.25">
      <c r="A11" s="281"/>
      <c r="B11" s="236" t="s">
        <v>216</v>
      </c>
      <c r="C11" s="240">
        <v>0.05</v>
      </c>
    </row>
    <row r="12" spans="1:3" x14ac:dyDescent="0.25">
      <c r="A12" s="233"/>
      <c r="B12" s="234"/>
      <c r="C12" s="235"/>
    </row>
    <row r="13" spans="1:3" ht="15" customHeight="1" x14ac:dyDescent="0.25">
      <c r="A13" s="282" t="s">
        <v>217</v>
      </c>
      <c r="B13" s="282"/>
      <c r="C13" s="241">
        <f>C4+C5</f>
        <v>5.57E-2</v>
      </c>
    </row>
    <row r="14" spans="1:3" ht="26.25" customHeight="1" x14ac:dyDescent="0.25">
      <c r="A14" s="282" t="s">
        <v>218</v>
      </c>
      <c r="B14" s="282"/>
      <c r="C14" s="241">
        <f>C6</f>
        <v>1.23E-2</v>
      </c>
    </row>
    <row r="15" spans="1:3" ht="15" customHeight="1" x14ac:dyDescent="0.25">
      <c r="A15" s="282" t="s">
        <v>219</v>
      </c>
      <c r="B15" s="282"/>
      <c r="C15" s="241">
        <f>C7</f>
        <v>7.0000000000000007E-2</v>
      </c>
    </row>
    <row r="16" spans="1:3" ht="15" customHeight="1" x14ac:dyDescent="0.25">
      <c r="A16" s="282" t="s">
        <v>220</v>
      </c>
      <c r="B16" s="282"/>
      <c r="C16" s="241">
        <f>SUM(C8:C11)</f>
        <v>8.6499999999999994E-2</v>
      </c>
    </row>
    <row r="17" spans="1:3" ht="15" customHeight="1" x14ac:dyDescent="0.25">
      <c r="A17" s="233"/>
      <c r="B17" s="234"/>
      <c r="C17" s="235"/>
    </row>
    <row r="18" spans="1:3" x14ac:dyDescent="0.25">
      <c r="A18" s="274" t="s">
        <v>221</v>
      </c>
      <c r="B18" s="274"/>
      <c r="C18" s="242">
        <f>((1+C13)*(1+C14)*(1+C15)/(1-C16))-1</f>
        <v>0.25177128374384261</v>
      </c>
    </row>
    <row r="19" spans="1:3" x14ac:dyDescent="0.25">
      <c r="A19" s="233"/>
      <c r="B19" s="234"/>
      <c r="C19" s="235"/>
    </row>
    <row r="20" spans="1:3" x14ac:dyDescent="0.25">
      <c r="A20" s="275" t="s">
        <v>234</v>
      </c>
      <c r="B20" s="276"/>
      <c r="C20" s="277"/>
    </row>
    <row r="21" spans="1:3" ht="2.25" customHeight="1" x14ac:dyDescent="0.25">
      <c r="A21" s="278"/>
      <c r="B21" s="279"/>
      <c r="C21" s="280"/>
    </row>
  </sheetData>
  <mergeCells count="12">
    <mergeCell ref="A1:C2"/>
    <mergeCell ref="A4:B4"/>
    <mergeCell ref="A5:B5"/>
    <mergeCell ref="A6:B6"/>
    <mergeCell ref="A7:B7"/>
    <mergeCell ref="A18:B18"/>
    <mergeCell ref="A20:C21"/>
    <mergeCell ref="A8:A11"/>
    <mergeCell ref="A13:B13"/>
    <mergeCell ref="A14:B14"/>
    <mergeCell ref="A15:B15"/>
    <mergeCell ref="A16:B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"/>
  <sheetViews>
    <sheetView zoomScaleNormal="100" workbookViewId="0">
      <selection activeCell="D15" sqref="D15"/>
    </sheetView>
  </sheetViews>
  <sheetFormatPr defaultColWidth="9.140625" defaultRowHeight="15" x14ac:dyDescent="0.25"/>
  <cols>
    <col min="1" max="1" width="9.140625" style="243"/>
    <col min="2" max="2" width="42.42578125" style="243" customWidth="1"/>
    <col min="3" max="3" width="18.28515625" style="243" customWidth="1"/>
    <col min="4" max="4" width="20.7109375" style="243" customWidth="1"/>
    <col min="5" max="5" width="24.42578125" style="243" customWidth="1"/>
    <col min="6" max="6" width="20.7109375" style="243" customWidth="1"/>
    <col min="7" max="7" width="19.42578125" style="243" customWidth="1"/>
    <col min="8" max="11" width="20.7109375" style="243" customWidth="1"/>
    <col min="12" max="16384" width="9.140625" style="243"/>
  </cols>
  <sheetData>
    <row r="1" spans="1:11" ht="21.75" customHeight="1" x14ac:dyDescent="0.25">
      <c r="A1" s="284" t="s">
        <v>236</v>
      </c>
      <c r="B1" s="284"/>
      <c r="C1" s="284"/>
      <c r="D1" s="284"/>
      <c r="E1" s="284"/>
      <c r="F1" s="284"/>
      <c r="G1" s="284"/>
      <c r="H1" s="284"/>
      <c r="I1" s="284"/>
      <c r="J1" s="284"/>
      <c r="K1" s="244"/>
    </row>
    <row r="2" spans="1:11" ht="50.25" customHeight="1" x14ac:dyDescent="0.25">
      <c r="A2" s="245" t="s">
        <v>157</v>
      </c>
      <c r="B2" s="246" t="s">
        <v>222</v>
      </c>
      <c r="C2" s="247" t="s">
        <v>223</v>
      </c>
      <c r="D2" s="247" t="s">
        <v>224</v>
      </c>
      <c r="E2" s="248" t="s">
        <v>225</v>
      </c>
      <c r="F2" s="248" t="s">
        <v>224</v>
      </c>
      <c r="G2" s="249" t="s">
        <v>226</v>
      </c>
      <c r="H2" s="249" t="s">
        <v>224</v>
      </c>
      <c r="I2" s="250" t="s">
        <v>227</v>
      </c>
      <c r="J2" s="251" t="s">
        <v>228</v>
      </c>
      <c r="K2" s="252" t="s">
        <v>229</v>
      </c>
    </row>
    <row r="3" spans="1:11" ht="46.5" customHeight="1" x14ac:dyDescent="0.25">
      <c r="A3" s="253">
        <v>1</v>
      </c>
      <c r="B3" s="254" t="s">
        <v>230</v>
      </c>
      <c r="C3" s="255" t="s">
        <v>231</v>
      </c>
      <c r="D3" s="256">
        <v>104.71</v>
      </c>
      <c r="E3" s="257" t="s">
        <v>232</v>
      </c>
      <c r="F3" s="258">
        <v>133.19</v>
      </c>
      <c r="G3" s="259" t="s">
        <v>233</v>
      </c>
      <c r="H3" s="260">
        <v>132.38999999999999</v>
      </c>
      <c r="I3" s="261">
        <f>(D3+F3+H3)/3</f>
        <v>123.42999999999999</v>
      </c>
      <c r="J3" s="262">
        <f>MEDIAN(D3,F3,H3)</f>
        <v>132.38999999999999</v>
      </c>
      <c r="K3" s="263">
        <f>MIN(I3:J3)</f>
        <v>123.42999999999999</v>
      </c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scale="5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abc-servicos</vt:lpstr>
      <vt:lpstr>abc-insumos</vt:lpstr>
      <vt:lpstr>LOTE 01 - PLANILHA ANALÍTICA</vt:lpstr>
      <vt:lpstr>LOTE 01(CURITIBA) - BDI</vt:lpstr>
      <vt:lpstr>MAPA COTAÇÕES CIVIL</vt:lpstr>
      <vt:lpstr>'LOTE 01 - PLANILHA ANALÍTICA'!Area_de_impressao</vt:lpstr>
      <vt:lpstr>'LOTE 01(CURITIBA) - BDI'!Area_de_impressao</vt:lpstr>
      <vt:lpstr>'LOTE 01 - PLANILHA ANALÍTICA'!Excel_BuiltIn_Print_Area</vt:lpstr>
      <vt:lpstr>'abc-insumos'!Titulos_de_impressao</vt:lpstr>
      <vt:lpstr>'abc-servicos'!Titulos_de_impressao</vt:lpstr>
      <vt:lpstr>'LOTE 01 - PLANILHA ANALÍTICA'!Titulos_de_impressao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Regina Conceiçao Ciscato De Lima</dc:creator>
  <dc:description/>
  <cp:lastModifiedBy>Anadélia Trentini Campara</cp:lastModifiedBy>
  <cp:revision>29</cp:revision>
  <cp:lastPrinted>2024-07-18T19:16:04Z</cp:lastPrinted>
  <dcterms:created xsi:type="dcterms:W3CDTF">2018-09-24T14:43:37Z</dcterms:created>
  <dcterms:modified xsi:type="dcterms:W3CDTF">2024-07-18T19:21:06Z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